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415f37af0eef0fe/Desktop/calendriers UNSS 25_26/"/>
    </mc:Choice>
  </mc:AlternateContent>
  <xr:revisionPtr revIDLastSave="3" documentId="13_ncr:1_{3CC7C486-722D-4F87-9E59-DB2F61C6036F}" xr6:coauthVersionLast="47" xr6:coauthVersionMax="47" xr10:uidLastSave="{F592A39A-BB1C-40B1-B9CC-03224189A73D}"/>
  <bookViews>
    <workbookView xWindow="-108" yWindow="-108" windowWidth="23256" windowHeight="12456" xr2:uid="{728B92F9-45C3-4744-9856-55D35400CACE}"/>
  </bookViews>
  <sheets>
    <sheet name="Feuil1" sheetId="1" r:id="rId1"/>
    <sheet name="Niveau" sheetId="3" r:id="rId2"/>
    <sheet name="Activité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2" i="1" l="1"/>
  <c r="U12" i="1"/>
  <c r="V4" i="1"/>
  <c r="U11" i="1" l="1" a="1"/>
  <c r="U11" i="1" s="1"/>
  <c r="V11" i="1" a="1"/>
  <c r="V11" i="1" s="1"/>
  <c r="V13" i="1" s="1"/>
  <c r="P78" i="1"/>
  <c r="O78" i="1"/>
  <c r="V14" i="1" l="1"/>
  <c r="U13" i="1"/>
  <c r="U14" i="1" s="1"/>
  <c r="W12" i="1"/>
  <c r="W11" i="1"/>
  <c r="W13" i="1" l="1"/>
  <c r="W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<sst xmlns="http://schemas.openxmlformats.org/spreadsheetml/2006/main" count="358" uniqueCount="160">
  <si>
    <t>DATE</t>
  </si>
  <si>
    <t>ACTIVITÉ</t>
  </si>
  <si>
    <t>PROGRAMME</t>
  </si>
  <si>
    <t>LIEU</t>
  </si>
  <si>
    <t>NIVEAU</t>
  </si>
  <si>
    <t>AG DE RENTRÉE</t>
  </si>
  <si>
    <t>INTRA-MUROS</t>
  </si>
  <si>
    <t>DISTRICT</t>
  </si>
  <si>
    <t>TRIATHLON</t>
  </si>
  <si>
    <t>DÉPARTEMENT</t>
  </si>
  <si>
    <t>ATHLETISME</t>
  </si>
  <si>
    <t>BADMINTON</t>
  </si>
  <si>
    <t>BASKET-BALL</t>
  </si>
  <si>
    <t>RAID</t>
  </si>
  <si>
    <t>FUTSAL</t>
  </si>
  <si>
    <t>CROSS</t>
  </si>
  <si>
    <t>SAUVETAGE</t>
  </si>
  <si>
    <t>RUN &amp; BIKE</t>
  </si>
  <si>
    <t>ACADÉMIQUE</t>
  </si>
  <si>
    <t>SKI ALPIN</t>
  </si>
  <si>
    <t>HANDBALL</t>
  </si>
  <si>
    <t>RUGBY</t>
  </si>
  <si>
    <t>ESCALADE</t>
  </si>
  <si>
    <t>TOTAL BUS</t>
  </si>
  <si>
    <t>Niveau</t>
  </si>
  <si>
    <t>Plusieurs activités</t>
  </si>
  <si>
    <t>FOOTBALL</t>
  </si>
  <si>
    <t>ULTIMATE</t>
  </si>
  <si>
    <t>VOLLEY-BALL</t>
  </si>
  <si>
    <t>BEACH VOLLEY</t>
  </si>
  <si>
    <t>NATATION</t>
  </si>
  <si>
    <t>VTT</t>
  </si>
  <si>
    <t xml:space="preserve">SKI DE FOND </t>
  </si>
  <si>
    <t>SURF</t>
  </si>
  <si>
    <t xml:space="preserve"> CANOE KAYAK</t>
  </si>
  <si>
    <t>BOXE</t>
  </si>
  <si>
    <t>JUDO</t>
  </si>
  <si>
    <t>KARATÉ</t>
  </si>
  <si>
    <t>TENNIS</t>
  </si>
  <si>
    <t>TENNIS DE TABLE</t>
  </si>
  <si>
    <t>TIR À L'ARC</t>
  </si>
  <si>
    <t>DUATHLON</t>
  </si>
  <si>
    <t>GYM</t>
  </si>
  <si>
    <t>INTERDISTRICT</t>
  </si>
  <si>
    <t>Dotation Service départemental</t>
  </si>
  <si>
    <t>Total budget annuel</t>
  </si>
  <si>
    <t xml:space="preserve">Résultat exercice </t>
  </si>
  <si>
    <t>Total Semestre 1 ( Septembre-Décembre)</t>
  </si>
  <si>
    <t>Total Semestre 2 (Janvier-Mai)</t>
  </si>
  <si>
    <t>Total AS mutualisatrice - autorisation d'engagement par le SD</t>
  </si>
  <si>
    <t>VACANCES DU 18 OCTOBRE AU 3 NOVEMBRE</t>
  </si>
  <si>
    <t>VACANCES DU 21 DÉCEMBRE AU 5 JANVIER</t>
  </si>
  <si>
    <t>VACANCES DU 7 FÉVRIER AU 23 FEVRIER</t>
  </si>
  <si>
    <t>VACANCES DU 4 AVRIL AU 20 AVRIL 2026</t>
  </si>
  <si>
    <t>Déplacements payés avec l'enveloppe du district</t>
  </si>
  <si>
    <t>INTRA-MUROS APPEL A PROJET</t>
  </si>
  <si>
    <t>Fin Juin</t>
  </si>
  <si>
    <t>Fléchage subvention SD 64 pour district Oloron</t>
  </si>
  <si>
    <t>Type</t>
  </si>
  <si>
    <t>Expérience</t>
  </si>
  <si>
    <t>RAID HIVERNAL</t>
  </si>
  <si>
    <t>RANDONNEE</t>
  </si>
  <si>
    <t>Qualification</t>
  </si>
  <si>
    <t>Fléchage CIS 64</t>
  </si>
  <si>
    <t>REMARQUES OU ETABLISSEMENTS CONCERNES</t>
  </si>
  <si>
    <t>C.ORIENTATION</t>
  </si>
  <si>
    <t>TRAIL</t>
  </si>
  <si>
    <t xml:space="preserve">INTRA-MUROS </t>
  </si>
  <si>
    <t>Paiement transport uniquement (compter entre 20 et 30 euros/élèves)</t>
  </si>
  <si>
    <t>Nb de bus à financer par le district Déplacements Zone district</t>
  </si>
  <si>
    <t>Nb de bus à financer par le district Déplacements Zone éloignée</t>
  </si>
  <si>
    <t>Zone district</t>
  </si>
  <si>
    <t>Zone éloignée</t>
  </si>
  <si>
    <t>Coût moyen du bus en district (13h30-16h15)</t>
  </si>
  <si>
    <r>
      <t xml:space="preserve">PROGRAMME DISTRICT </t>
    </r>
    <r>
      <rPr>
        <sz val="20"/>
        <color rgb="FFFF0000"/>
        <rFont val="Calibri (Corps)"/>
      </rPr>
      <t xml:space="preserve">PAU Collège </t>
    </r>
  </si>
  <si>
    <t>DEP 5x5 (Minimes Garçons et Minimes Filles)</t>
  </si>
  <si>
    <t xml:space="preserve">DEP Toutes catégories. </t>
  </si>
  <si>
    <t>Demi Dep Toutes catégories</t>
  </si>
  <si>
    <t>DEP Minimes</t>
  </si>
  <si>
    <t>Dep Minimes</t>
  </si>
  <si>
    <t xml:space="preserve">J1 </t>
  </si>
  <si>
    <t>GELOS</t>
  </si>
  <si>
    <t>PAU</t>
  </si>
  <si>
    <t>Acad</t>
  </si>
  <si>
    <t xml:space="preserve">Bordeaux </t>
  </si>
  <si>
    <t>Pau, Billère, Lons</t>
  </si>
  <si>
    <t>Oloron</t>
  </si>
  <si>
    <t>Orthez</t>
  </si>
  <si>
    <t>DEP</t>
  </si>
  <si>
    <t>J1 Découverte</t>
  </si>
  <si>
    <t>J2 Relais</t>
  </si>
  <si>
    <t>Bordères</t>
  </si>
  <si>
    <t>J3 Réseau</t>
  </si>
  <si>
    <t xml:space="preserve"> André Lavie à PAU</t>
  </si>
  <si>
    <t>Dep REPORT</t>
  </si>
  <si>
    <t>Si Annulation</t>
  </si>
  <si>
    <t xml:space="preserve">J2 </t>
  </si>
  <si>
    <t xml:space="preserve">Billère </t>
  </si>
  <si>
    <t>Bizanos</t>
  </si>
  <si>
    <t>Hand à 4 BENJ</t>
  </si>
  <si>
    <t>NAY</t>
  </si>
  <si>
    <t>Clermont</t>
  </si>
  <si>
    <t xml:space="preserve">A partir du 7 janvier, le lycée laisse libre Toulet (Baradat) et Léo Lagrange. </t>
  </si>
  <si>
    <t>Basket tour 3x3</t>
  </si>
  <si>
    <t>Margaux</t>
  </si>
  <si>
    <t>Initiation sauvetage Péguilhan</t>
  </si>
  <si>
    <t>1er Avril</t>
  </si>
  <si>
    <t>J2 Pau Péguilhan intrerdistrict</t>
  </si>
  <si>
    <t xml:space="preserve"> Bad à 2 Interdistrict</t>
  </si>
  <si>
    <t>J1 Bad équipe de 2 toutes catégories.</t>
  </si>
  <si>
    <t>Finale district équipe de 4</t>
  </si>
  <si>
    <t>Clermont/Toulet</t>
  </si>
  <si>
    <t xml:space="preserve">J2 équipe de 2 </t>
  </si>
  <si>
    <t>Finale district équipe de 2</t>
  </si>
  <si>
    <t>Biron</t>
  </si>
  <si>
    <t>Initiation sauvetag côtier Interdistrict</t>
  </si>
  <si>
    <t>J1 Toutes Catégories (pas de bus) District</t>
  </si>
  <si>
    <t>J2 District (pas de bus)</t>
  </si>
  <si>
    <t>Finale basket tour 3x3</t>
  </si>
  <si>
    <t>JDA et Gabard</t>
  </si>
  <si>
    <t>Jurançon</t>
  </si>
  <si>
    <t>Pays basque</t>
  </si>
  <si>
    <t>Dordogne/Lot et Garonne</t>
  </si>
  <si>
    <t>Acad FOOT/HAND/BB 5x5 MG-MF</t>
  </si>
  <si>
    <t>Baïona Tiki</t>
  </si>
  <si>
    <t>Bayonne</t>
  </si>
  <si>
    <t>expérience</t>
  </si>
  <si>
    <t>J1 Découverte interdistrict</t>
  </si>
  <si>
    <t xml:space="preserve">JNSS: Raft + basket 3X3 </t>
  </si>
  <si>
    <t>Demi Dép</t>
  </si>
  <si>
    <t>Lons</t>
  </si>
  <si>
    <t>ACAD équipe de 4</t>
  </si>
  <si>
    <t>ACAD</t>
  </si>
  <si>
    <t>Experience</t>
  </si>
  <si>
    <t>J2 Ttes Cat</t>
  </si>
  <si>
    <t>Acad Collège</t>
  </si>
  <si>
    <t>Aire sur l'Adour</t>
  </si>
  <si>
    <t>Socoa</t>
  </si>
  <si>
    <t>DEP Sauvetage</t>
  </si>
  <si>
    <t>Finale district Toutes caté</t>
  </si>
  <si>
    <t>Foire expo, Pau</t>
  </si>
  <si>
    <t>SEV /Margaux</t>
  </si>
  <si>
    <t xml:space="preserve">  </t>
  </si>
  <si>
    <t>J1</t>
  </si>
  <si>
    <t>Lescar</t>
  </si>
  <si>
    <t>J2</t>
  </si>
  <si>
    <t xml:space="preserve">Expérience </t>
  </si>
  <si>
    <t>J3 Beach ou herbe</t>
  </si>
  <si>
    <t>Report de la journée du 17/12</t>
  </si>
  <si>
    <t>Journée collèges Palois (transports idelis)</t>
  </si>
  <si>
    <t>experience</t>
  </si>
  <si>
    <t>établ Palois</t>
  </si>
  <si>
    <t>Contest de bloc</t>
  </si>
  <si>
    <t>Aubin</t>
  </si>
  <si>
    <t>Pau, Morlaas</t>
  </si>
  <si>
    <t>District Moulinette (pas bus)</t>
  </si>
  <si>
    <t>district tête</t>
  </si>
  <si>
    <t>Pau</t>
  </si>
  <si>
    <t>Triathlon de Baudreix</t>
  </si>
  <si>
    <t>Baudreix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</si>
</sst>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8"/>
      <color theme="0"/>
      <name val="Arial"/>
      <family val="2"/>
    </font>
    <font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20"/>
      <color rgb="FFFF0000"/>
      <name val="Calibri (Corps)"/>
    </font>
    <font>
      <b/>
      <i/>
      <sz val="11"/>
      <color theme="1"/>
      <name val="Calibri (Corps)"/>
    </font>
    <font>
      <b/>
      <sz val="6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66FF9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/>
    <xf numFmtId="16" fontId="4" fillId="0" borderId="0" xfId="0" applyNumberFormat="1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8" fillId="5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1" fillId="13" borderId="8" xfId="0" applyFont="1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4" fillId="0" borderId="2" xfId="0" applyFont="1" applyBorder="1"/>
    <xf numFmtId="0" fontId="9" fillId="8" borderId="4" xfId="0" applyFont="1" applyFill="1" applyBorder="1" applyAlignment="1">
      <alignment horizontal="center"/>
    </xf>
    <xf numFmtId="0" fontId="3" fillId="13" borderId="11" xfId="0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/>
    </xf>
    <xf numFmtId="0" fontId="4" fillId="14" borderId="2" xfId="0" applyFont="1" applyFill="1" applyBorder="1" applyAlignment="1">
      <alignment horizontal="center" vertical="center"/>
    </xf>
    <xf numFmtId="0" fontId="4" fillId="14" borderId="2" xfId="0" applyFont="1" applyFill="1" applyBorder="1" applyAlignment="1">
      <alignment horizontal="center"/>
    </xf>
    <xf numFmtId="16" fontId="4" fillId="14" borderId="2" xfId="0" applyNumberFormat="1" applyFont="1" applyFill="1" applyBorder="1" applyAlignment="1">
      <alignment horizontal="center" vertical="center"/>
    </xf>
    <xf numFmtId="0" fontId="1" fillId="12" borderId="3" xfId="0" applyFont="1" applyFill="1" applyBorder="1" applyAlignment="1">
      <alignment horizontal="center" vertical="center"/>
    </xf>
    <xf numFmtId="0" fontId="9" fillId="15" borderId="2" xfId="0" applyFont="1" applyFill="1" applyBorder="1" applyAlignment="1">
      <alignment horizontal="center" vertical="center"/>
    </xf>
    <xf numFmtId="0" fontId="8" fillId="15" borderId="2" xfId="0" applyFont="1" applyFill="1" applyBorder="1" applyAlignment="1">
      <alignment horizontal="center"/>
    </xf>
    <xf numFmtId="0" fontId="1" fillId="0" borderId="0" xfId="0" applyFont="1"/>
    <xf numFmtId="0" fontId="17" fillId="9" borderId="2" xfId="0" applyFont="1" applyFill="1" applyBorder="1" applyAlignment="1">
      <alignment horizontal="center"/>
    </xf>
    <xf numFmtId="0" fontId="1" fillId="15" borderId="3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7" fillId="2" borderId="0" xfId="0" applyFont="1" applyFill="1"/>
    <xf numFmtId="0" fontId="0" fillId="2" borderId="0" xfId="0" applyFill="1"/>
    <xf numFmtId="0" fontId="17" fillId="2" borderId="2" xfId="0" applyFont="1" applyFill="1" applyBorder="1" applyAlignment="1">
      <alignment horizontal="center"/>
    </xf>
    <xf numFmtId="0" fontId="0" fillId="10" borderId="9" xfId="0" applyFill="1" applyBorder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vertical="center" wrapText="1"/>
    </xf>
    <xf numFmtId="0" fontId="0" fillId="10" borderId="0" xfId="0" applyFill="1" applyAlignment="1">
      <alignment vertical="center"/>
    </xf>
    <xf numFmtId="0" fontId="0" fillId="19" borderId="9" xfId="0" applyFill="1" applyBorder="1" applyAlignment="1">
      <alignment horizontal="center" vertical="center"/>
    </xf>
    <xf numFmtId="0" fontId="0" fillId="19" borderId="0" xfId="0" applyFill="1"/>
    <xf numFmtId="0" fontId="11" fillId="10" borderId="10" xfId="0" applyFont="1" applyFill="1" applyBorder="1" applyAlignment="1">
      <alignment vertical="center" wrapText="1"/>
    </xf>
    <xf numFmtId="0" fontId="3" fillId="10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 wrapText="1"/>
    </xf>
    <xf numFmtId="0" fontId="0" fillId="16" borderId="9" xfId="0" applyFill="1" applyBorder="1" applyAlignment="1">
      <alignment horizontal="center" vertical="center"/>
    </xf>
    <xf numFmtId="0" fontId="0" fillId="16" borderId="0" xfId="0" applyFill="1"/>
    <xf numFmtId="0" fontId="3" fillId="19" borderId="9" xfId="0" applyFont="1" applyFill="1" applyBorder="1" applyAlignment="1">
      <alignment horizontal="center" vertical="center"/>
    </xf>
    <xf numFmtId="0" fontId="3" fillId="19" borderId="0" xfId="0" applyFont="1" applyFill="1" applyAlignment="1">
      <alignment vertical="center"/>
    </xf>
    <xf numFmtId="16" fontId="4" fillId="0" borderId="2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16" fontId="4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4" fillId="14" borderId="2" xfId="0" applyFont="1" applyFill="1" applyBorder="1"/>
    <xf numFmtId="0" fontId="9" fillId="14" borderId="2" xfId="0" applyFont="1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14" borderId="0" xfId="0" applyFill="1"/>
    <xf numFmtId="0" fontId="5" fillId="0" borderId="6" xfId="0" applyFont="1" applyBorder="1"/>
    <xf numFmtId="0" fontId="5" fillId="0" borderId="7" xfId="0" applyFont="1" applyBorder="1"/>
    <xf numFmtId="0" fontId="4" fillId="17" borderId="2" xfId="0" applyFont="1" applyFill="1" applyBorder="1" applyAlignment="1">
      <alignment horizontal="center"/>
    </xf>
    <xf numFmtId="0" fontId="0" fillId="17" borderId="12" xfId="0" applyFill="1" applyBorder="1" applyAlignment="1">
      <alignment horizontal="center"/>
    </xf>
    <xf numFmtId="0" fontId="0" fillId="17" borderId="7" xfId="0" applyFill="1" applyBorder="1" applyAlignment="1">
      <alignment horizontal="center"/>
    </xf>
    <xf numFmtId="0" fontId="9" fillId="17" borderId="2" xfId="0" applyFont="1" applyFill="1" applyBorder="1" applyAlignment="1">
      <alignment horizontal="center" vertical="center"/>
    </xf>
    <xf numFmtId="0" fontId="19" fillId="17" borderId="6" xfId="0" applyFont="1" applyFill="1" applyBorder="1" applyAlignment="1">
      <alignment horizontal="center"/>
    </xf>
    <xf numFmtId="0" fontId="19" fillId="17" borderId="12" xfId="0" applyFont="1" applyFill="1" applyBorder="1" applyAlignment="1">
      <alignment horizontal="center"/>
    </xf>
    <xf numFmtId="0" fontId="19" fillId="17" borderId="7" xfId="0" applyFont="1" applyFill="1" applyBorder="1" applyAlignment="1">
      <alignment horizontal="center"/>
    </xf>
    <xf numFmtId="0" fontId="0" fillId="14" borderId="12" xfId="0" applyFill="1" applyBorder="1" applyAlignment="1">
      <alignment horizontal="center"/>
    </xf>
    <xf numFmtId="0" fontId="4" fillId="14" borderId="2" xfId="0" applyFont="1" applyFill="1" applyBorder="1" applyAlignment="1">
      <alignment vertical="center" wrapText="1"/>
    </xf>
    <xf numFmtId="0" fontId="4" fillId="14" borderId="2" xfId="0" applyFont="1" applyFill="1" applyBorder="1" applyAlignment="1">
      <alignment wrapText="1"/>
    </xf>
    <xf numFmtId="0" fontId="4" fillId="14" borderId="2" xfId="0" applyFont="1" applyFill="1" applyBorder="1" applyAlignment="1">
      <alignment vertical="center"/>
    </xf>
    <xf numFmtId="0" fontId="12" fillId="8" borderId="2" xfId="0" applyFont="1" applyFill="1" applyBorder="1" applyAlignment="1">
      <alignment horizontal="center" vertical="center" wrapText="1"/>
    </xf>
    <xf numFmtId="0" fontId="19" fillId="17" borderId="12" xfId="0" applyFont="1" applyFill="1" applyBorder="1" applyAlignment="1">
      <alignment horizontal="left"/>
    </xf>
    <xf numFmtId="0" fontId="4" fillId="14" borderId="6" xfId="0" applyFont="1" applyFill="1" applyBorder="1" applyAlignment="1">
      <alignment horizontal="center" vertical="center"/>
    </xf>
    <xf numFmtId="0" fontId="4" fillId="14" borderId="7" xfId="0" applyFont="1" applyFill="1" applyBorder="1" applyAlignment="1">
      <alignment horizontal="center" vertical="center"/>
    </xf>
    <xf numFmtId="0" fontId="4" fillId="14" borderId="12" xfId="0" applyFont="1" applyFill="1" applyBorder="1" applyAlignment="1">
      <alignment horizontal="center" vertical="center"/>
    </xf>
    <xf numFmtId="16" fontId="4" fillId="14" borderId="2" xfId="0" applyNumberFormat="1" applyFont="1" applyFill="1" applyBorder="1" applyAlignment="1">
      <alignment horizontal="center"/>
    </xf>
    <xf numFmtId="0" fontId="9" fillId="14" borderId="6" xfId="0" applyFont="1" applyFill="1" applyBorder="1" applyAlignment="1">
      <alignment horizontal="center"/>
    </xf>
    <xf numFmtId="0" fontId="9" fillId="14" borderId="7" xfId="0" applyFont="1" applyFill="1" applyBorder="1" applyAlignment="1">
      <alignment horizontal="center"/>
    </xf>
    <xf numFmtId="0" fontId="9" fillId="14" borderId="6" xfId="0" applyFont="1" applyFill="1" applyBorder="1" applyAlignment="1">
      <alignment horizontal="center" vertical="center"/>
    </xf>
    <xf numFmtId="0" fontId="9" fillId="14" borderId="7" xfId="0" applyFont="1" applyFill="1" applyBorder="1" applyAlignment="1">
      <alignment horizontal="center" vertical="center"/>
    </xf>
    <xf numFmtId="0" fontId="4" fillId="14" borderId="0" xfId="0" applyFont="1" applyFill="1"/>
    <xf numFmtId="0" fontId="9" fillId="10" borderId="0" xfId="0" applyFont="1" applyFill="1" applyAlignment="1">
      <alignment horizontal="center"/>
    </xf>
    <xf numFmtId="0" fontId="1" fillId="14" borderId="3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 wrapText="1"/>
    </xf>
    <xf numFmtId="0" fontId="20" fillId="15" borderId="6" xfId="0" applyFont="1" applyFill="1" applyBorder="1" applyAlignment="1">
      <alignment horizontal="center" vertical="center" wrapText="1"/>
    </xf>
    <xf numFmtId="0" fontId="4" fillId="14" borderId="6" xfId="0" applyFont="1" applyFill="1" applyBorder="1" applyAlignment="1">
      <alignment horizontal="center"/>
    </xf>
    <xf numFmtId="0" fontId="4" fillId="14" borderId="12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3" fillId="14" borderId="9" xfId="0" applyFont="1" applyFill="1" applyBorder="1" applyAlignment="1">
      <alignment horizontal="center" vertical="center"/>
    </xf>
    <xf numFmtId="0" fontId="3" fillId="14" borderId="0" xfId="0" applyFont="1" applyFill="1" applyAlignment="1">
      <alignment vertical="center"/>
    </xf>
    <xf numFmtId="16" fontId="21" fillId="0" borderId="2" xfId="0" applyNumberFormat="1" applyFont="1" applyBorder="1" applyAlignment="1">
      <alignment horizontal="center" vertical="center"/>
    </xf>
    <xf numFmtId="0" fontId="21" fillId="0" borderId="2" xfId="0" applyFont="1" applyBorder="1"/>
    <xf numFmtId="0" fontId="22" fillId="14" borderId="2" xfId="0" applyFont="1" applyFill="1" applyBorder="1" applyAlignment="1">
      <alignment horizontal="center" vertical="center"/>
    </xf>
    <xf numFmtId="0" fontId="22" fillId="15" borderId="2" xfId="0" applyFont="1" applyFill="1" applyBorder="1" applyAlignment="1">
      <alignment horizontal="center" vertical="center"/>
    </xf>
    <xf numFmtId="0" fontId="23" fillId="13" borderId="9" xfId="0" applyFont="1" applyFill="1" applyBorder="1" applyAlignment="1">
      <alignment horizontal="center" vertical="center"/>
    </xf>
    <xf numFmtId="0" fontId="23" fillId="0" borderId="0" xfId="0" applyFont="1"/>
    <xf numFmtId="16" fontId="21" fillId="14" borderId="2" xfId="0" applyNumberFormat="1" applyFont="1" applyFill="1" applyBorder="1" applyAlignment="1">
      <alignment horizontal="center" vertical="center"/>
    </xf>
    <xf numFmtId="0" fontId="21" fillId="14" borderId="2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8" fillId="5" borderId="0" xfId="0" applyFont="1" applyFill="1" applyAlignment="1">
      <alignment horizontal="center"/>
    </xf>
    <xf numFmtId="0" fontId="16" fillId="9" borderId="0" xfId="0" applyFont="1" applyFill="1"/>
    <xf numFmtId="0" fontId="4" fillId="14" borderId="6" xfId="0" applyFont="1" applyFill="1" applyBorder="1" applyAlignment="1">
      <alignment horizontal="center" vertical="center"/>
    </xf>
    <xf numFmtId="0" fontId="4" fillId="14" borderId="12" xfId="0" applyFont="1" applyFill="1" applyBorder="1" applyAlignment="1">
      <alignment horizontal="center" vertical="center"/>
    </xf>
    <xf numFmtId="0" fontId="4" fillId="14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9" fillId="10" borderId="10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left"/>
    </xf>
    <xf numFmtId="0" fontId="4" fillId="10" borderId="2" xfId="0" applyFont="1" applyFill="1" applyBorder="1" applyAlignment="1">
      <alignment horizontal="center"/>
    </xf>
    <xf numFmtId="0" fontId="4" fillId="14" borderId="2" xfId="0" applyFont="1" applyFill="1" applyBorder="1" applyAlignment="1">
      <alignment horizontal="center"/>
    </xf>
    <xf numFmtId="0" fontId="9" fillId="14" borderId="2" xfId="0" applyFont="1" applyFill="1" applyBorder="1" applyAlignment="1">
      <alignment horizontal="center"/>
    </xf>
    <xf numFmtId="0" fontId="4" fillId="16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9" fillId="9" borderId="2" xfId="0" applyFont="1" applyFill="1" applyBorder="1" applyAlignment="1">
      <alignment horizontal="center" vertical="center"/>
    </xf>
    <xf numFmtId="0" fontId="4" fillId="14" borderId="2" xfId="0" applyFont="1" applyFill="1" applyBorder="1" applyAlignment="1">
      <alignment horizontal="center" vertical="center"/>
    </xf>
    <xf numFmtId="0" fontId="22" fillId="14" borderId="2" xfId="0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0" fontId="21" fillId="14" borderId="2" xfId="0" applyFont="1" applyFill="1" applyBorder="1" applyAlignment="1">
      <alignment horizontal="center" vertical="center"/>
    </xf>
    <xf numFmtId="16" fontId="13" fillId="17" borderId="2" xfId="0" applyNumberFormat="1" applyFont="1" applyFill="1" applyBorder="1" applyAlignment="1">
      <alignment horizontal="center" vertical="center"/>
    </xf>
    <xf numFmtId="0" fontId="13" fillId="17" borderId="2" xfId="0" applyFont="1" applyFill="1" applyBorder="1" applyAlignment="1">
      <alignment horizontal="center" vertical="center"/>
    </xf>
    <xf numFmtId="16" fontId="13" fillId="14" borderId="2" xfId="0" applyNumberFormat="1" applyFont="1" applyFill="1" applyBorder="1" applyAlignment="1">
      <alignment horizontal="center" vertical="center"/>
    </xf>
    <xf numFmtId="0" fontId="13" fillId="14" borderId="2" xfId="0" applyFont="1" applyFill="1" applyBorder="1" applyAlignment="1">
      <alignment horizontal="center" vertical="center"/>
    </xf>
    <xf numFmtId="0" fontId="4" fillId="10" borderId="6" xfId="0" applyFont="1" applyFill="1" applyBorder="1" applyAlignment="1">
      <alignment horizontal="center"/>
    </xf>
    <xf numFmtId="0" fontId="4" fillId="10" borderId="7" xfId="0" applyFont="1" applyFill="1" applyBorder="1" applyAlignment="1">
      <alignment horizontal="center"/>
    </xf>
    <xf numFmtId="0" fontId="4" fillId="14" borderId="6" xfId="0" applyFont="1" applyFill="1" applyBorder="1" applyAlignment="1">
      <alignment horizontal="center"/>
    </xf>
    <xf numFmtId="0" fontId="4" fillId="14" borderId="12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15" fillId="9" borderId="2" xfId="0" applyFont="1" applyFill="1" applyBorder="1" applyAlignment="1">
      <alignment horizontal="center" vertical="center"/>
    </xf>
    <xf numFmtId="0" fontId="16" fillId="9" borderId="2" xfId="0" applyFont="1" applyFill="1" applyBorder="1"/>
    <xf numFmtId="0" fontId="0" fillId="0" borderId="2" xfId="0" applyBorder="1" applyAlignment="1">
      <alignment horizontal="left"/>
    </xf>
    <xf numFmtId="0" fontId="4" fillId="14" borderId="2" xfId="0" applyFont="1" applyFill="1" applyBorder="1" applyAlignment="1">
      <alignment horizontal="center" vertical="center" wrapText="1"/>
    </xf>
    <xf numFmtId="0" fontId="0" fillId="14" borderId="2" xfId="0" applyFill="1" applyBorder="1" applyAlignment="1">
      <alignment horizontal="center" vertical="center" wrapText="1"/>
    </xf>
    <xf numFmtId="16" fontId="9" fillId="9" borderId="2" xfId="0" applyNumberFormat="1" applyFont="1" applyFill="1" applyBorder="1" applyAlignment="1">
      <alignment horizontal="center" vertical="center"/>
    </xf>
    <xf numFmtId="0" fontId="9" fillId="14" borderId="6" xfId="0" applyFont="1" applyFill="1" applyBorder="1" applyAlignment="1">
      <alignment horizontal="center"/>
    </xf>
    <xf numFmtId="0" fontId="9" fillId="14" borderId="7" xfId="0" applyFont="1" applyFill="1" applyBorder="1" applyAlignment="1">
      <alignment horizontal="center"/>
    </xf>
    <xf numFmtId="0" fontId="4" fillId="19" borderId="6" xfId="0" applyFont="1" applyFill="1" applyBorder="1" applyAlignment="1">
      <alignment horizontal="center"/>
    </xf>
    <xf numFmtId="0" fontId="4" fillId="19" borderId="7" xfId="0" applyFont="1" applyFill="1" applyBorder="1" applyAlignment="1">
      <alignment horizontal="center"/>
    </xf>
    <xf numFmtId="0" fontId="4" fillId="16" borderId="6" xfId="0" applyFont="1" applyFill="1" applyBorder="1" applyAlignment="1">
      <alignment horizontal="center"/>
    </xf>
    <xf numFmtId="0" fontId="4" fillId="16" borderId="7" xfId="0" applyFont="1" applyFill="1" applyBorder="1" applyAlignment="1">
      <alignment horizontal="center"/>
    </xf>
    <xf numFmtId="0" fontId="4" fillId="14" borderId="6" xfId="0" applyFont="1" applyFill="1" applyBorder="1" applyAlignment="1">
      <alignment horizontal="center" vertical="center" wrapText="1"/>
    </xf>
    <xf numFmtId="0" fontId="4" fillId="14" borderId="12" xfId="0" applyFont="1" applyFill="1" applyBorder="1" applyAlignment="1">
      <alignment horizontal="center" vertical="center" wrapText="1"/>
    </xf>
    <xf numFmtId="0" fontId="4" fillId="14" borderId="7" xfId="0" applyFont="1" applyFill="1" applyBorder="1" applyAlignment="1">
      <alignment horizontal="center" vertical="center" wrapText="1"/>
    </xf>
    <xf numFmtId="0" fontId="4" fillId="14" borderId="4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/>
    </xf>
    <xf numFmtId="0" fontId="4" fillId="14" borderId="5" xfId="0" applyFont="1" applyFill="1" applyBorder="1" applyAlignment="1">
      <alignment horizontal="center"/>
    </xf>
    <xf numFmtId="1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2" fillId="14" borderId="6" xfId="0" applyFont="1" applyFill="1" applyBorder="1" applyAlignment="1">
      <alignment horizontal="center" vertical="center"/>
    </xf>
    <xf numFmtId="0" fontId="22" fillId="14" borderId="7" xfId="0" applyFont="1" applyFill="1" applyBorder="1" applyAlignment="1">
      <alignment horizontal="center" vertical="center"/>
    </xf>
    <xf numFmtId="0" fontId="21" fillId="14" borderId="6" xfId="0" applyFont="1" applyFill="1" applyBorder="1" applyAlignment="1">
      <alignment horizontal="center" vertical="center"/>
    </xf>
    <xf numFmtId="0" fontId="21" fillId="14" borderId="12" xfId="0" applyFont="1" applyFill="1" applyBorder="1" applyAlignment="1">
      <alignment horizontal="center" vertical="center"/>
    </xf>
    <xf numFmtId="0" fontId="21" fillId="14" borderId="7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/>
    </xf>
    <xf numFmtId="0" fontId="21" fillId="2" borderId="7" xfId="0" applyFont="1" applyFill="1" applyBorder="1" applyAlignment="1">
      <alignment horizontal="center"/>
    </xf>
    <xf numFmtId="0" fontId="14" fillId="18" borderId="2" xfId="0" applyFont="1" applyFill="1" applyBorder="1" applyAlignment="1">
      <alignment horizontal="center" vertical="center"/>
    </xf>
    <xf numFmtId="0" fontId="7" fillId="2" borderId="0" xfId="0" applyFont="1" applyFill="1"/>
    <xf numFmtId="0" fontId="24" fillId="2" borderId="7" xfId="0" applyFont="1" applyFill="1" applyBorder="1" applyAlignment="1">
      <alignment horizontal="left"/>
    </xf>
    <xf numFmtId="0" fontId="24" fillId="2" borderId="2" xfId="0" applyFont="1" applyFill="1" applyBorder="1" applyAlignment="1">
      <alignment horizontal="left"/>
    </xf>
    <xf numFmtId="0" fontId="14" fillId="9" borderId="7" xfId="0" applyFont="1" applyFill="1" applyBorder="1" applyAlignment="1">
      <alignment horizontal="left"/>
    </xf>
    <xf numFmtId="0" fontId="14" fillId="9" borderId="2" xfId="0" applyFont="1" applyFill="1" applyBorder="1" applyAlignment="1">
      <alignment horizontal="left"/>
    </xf>
    <xf numFmtId="0" fontId="4" fillId="14" borderId="2" xfId="0" applyFont="1" applyFill="1" applyBorder="1" applyAlignment="1">
      <alignment horizontal="left" vertical="center" wrapText="1"/>
    </xf>
    <xf numFmtId="0" fontId="6" fillId="1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17" borderId="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9" fillId="8" borderId="4" xfId="0" applyFont="1" applyFill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16" fontId="13" fillId="17" borderId="6" xfId="0" applyNumberFormat="1" applyFont="1" applyFill="1" applyBorder="1" applyAlignment="1">
      <alignment horizontal="center" vertical="center"/>
    </xf>
    <xf numFmtId="16" fontId="13" fillId="17" borderId="1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1" borderId="6" xfId="0" applyFont="1" applyFill="1" applyBorder="1" applyAlignment="1">
      <alignment horizontal="center"/>
    </xf>
    <xf numFmtId="0" fontId="4" fillId="21" borderId="7" xfId="0" applyFont="1" applyFill="1" applyBorder="1" applyAlignment="1">
      <alignment horizontal="center"/>
    </xf>
    <xf numFmtId="0" fontId="9" fillId="14" borderId="6" xfId="0" applyFont="1" applyFill="1" applyBorder="1" applyAlignment="1">
      <alignment horizontal="center" vertical="center"/>
    </xf>
    <xf numFmtId="0" fontId="9" fillId="14" borderId="7" xfId="0" applyFont="1" applyFill="1" applyBorder="1" applyAlignment="1">
      <alignment horizontal="center" vertical="center"/>
    </xf>
    <xf numFmtId="16" fontId="4" fillId="0" borderId="0" xfId="0" applyNumberFormat="1" applyFont="1" applyAlignment="1">
      <alignment horizontal="center"/>
    </xf>
    <xf numFmtId="0" fontId="4" fillId="20" borderId="2" xfId="0" applyFont="1" applyFill="1" applyBorder="1" applyAlignment="1">
      <alignment horizontal="center"/>
    </xf>
    <xf numFmtId="0" fontId="4" fillId="19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99"/>
      <color rgb="FF00FF99"/>
      <color rgb="FF30842C"/>
      <color rgb="FFD246C8"/>
      <color rgb="FF660033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C571B-14E9-4CAF-BE32-5F3579F8B82C}">
  <dimension ref="A1:W81"/>
  <sheetViews>
    <sheetView tabSelected="1" zoomScale="119" zoomScaleNormal="115" workbookViewId="0">
      <selection activeCell="R1" sqref="R1"/>
    </sheetView>
  </sheetViews>
  <sheetFormatPr baseColWidth="10" defaultColWidth="11.44140625" defaultRowHeight="14.4"/>
  <cols>
    <col min="1" max="1" width="7.88671875" style="14" customWidth="1"/>
    <col min="2" max="2" width="9.6640625" style="14" customWidth="1"/>
    <col min="3" max="3" width="13.109375" customWidth="1"/>
    <col min="4" max="4" width="0.33203125" customWidth="1"/>
    <col min="5" max="9" width="5.88671875" customWidth="1"/>
    <col min="10" max="10" width="10.88671875" customWidth="1"/>
    <col min="11" max="11" width="13.33203125" style="20" customWidth="1"/>
    <col min="12" max="12" width="4.88671875" style="12" customWidth="1"/>
    <col min="13" max="13" width="8.44140625" style="12" customWidth="1"/>
    <col min="14" max="14" width="12.44140625" customWidth="1"/>
    <col min="15" max="15" width="14.33203125" style="15" customWidth="1"/>
    <col min="16" max="16" width="14.109375" style="15" customWidth="1"/>
    <col min="17" max="17" width="4.6640625" style="15" customWidth="1"/>
    <col min="19" max="19" width="21.44140625" customWidth="1"/>
    <col min="20" max="20" width="24.88671875" customWidth="1"/>
    <col min="22" max="22" width="13.33203125" customWidth="1"/>
    <col min="23" max="23" width="12.6640625" customWidth="1"/>
  </cols>
  <sheetData>
    <row r="1" spans="1:23" ht="21.75" customHeight="1" thickTop="1">
      <c r="A1" s="169" t="s">
        <v>74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70"/>
      <c r="O1" s="170"/>
      <c r="P1" s="171"/>
      <c r="Q1" s="24"/>
      <c r="U1" s="32" t="s">
        <v>71</v>
      </c>
      <c r="V1" s="32" t="s">
        <v>72</v>
      </c>
    </row>
    <row r="2" spans="1:23" ht="23.25" customHeight="1">
      <c r="A2" s="54" t="s">
        <v>0</v>
      </c>
      <c r="B2" s="23" t="s">
        <v>58</v>
      </c>
      <c r="C2" s="174" t="s">
        <v>1</v>
      </c>
      <c r="D2" s="175"/>
      <c r="E2" s="176" t="s">
        <v>2</v>
      </c>
      <c r="F2" s="176"/>
      <c r="G2" s="176"/>
      <c r="H2" s="176"/>
      <c r="I2" s="176"/>
      <c r="J2" s="175"/>
      <c r="K2" s="21" t="s">
        <v>3</v>
      </c>
      <c r="L2" s="173" t="s">
        <v>4</v>
      </c>
      <c r="M2" s="173"/>
      <c r="N2" s="74" t="s">
        <v>64</v>
      </c>
      <c r="O2" s="87" t="s">
        <v>69</v>
      </c>
      <c r="P2" s="88" t="s">
        <v>70</v>
      </c>
      <c r="Q2" s="25"/>
      <c r="R2" s="162" t="s">
        <v>73</v>
      </c>
      <c r="S2" s="162"/>
      <c r="T2" s="162"/>
      <c r="U2" s="17">
        <v>270</v>
      </c>
      <c r="V2" s="31">
        <v>450</v>
      </c>
    </row>
    <row r="3" spans="1:23" ht="15.6">
      <c r="A3" s="53">
        <v>45538</v>
      </c>
      <c r="B3" s="177" t="s">
        <v>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64"/>
      <c r="O3" s="64"/>
      <c r="P3" s="65"/>
      <c r="Q3" s="25"/>
    </row>
    <row r="4" spans="1:23" ht="14.25" customHeight="1">
      <c r="A4" s="53">
        <v>45545</v>
      </c>
      <c r="B4" s="126" t="s">
        <v>6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64"/>
      <c r="O4" s="63"/>
      <c r="P4" s="66"/>
      <c r="Q4" s="25"/>
      <c r="R4" s="115" t="s">
        <v>44</v>
      </c>
      <c r="S4" s="115"/>
      <c r="T4" s="115"/>
      <c r="U4" s="16">
        <v>9000</v>
      </c>
      <c r="V4" s="135">
        <f>SUM(U4:U7)</f>
        <v>9000</v>
      </c>
    </row>
    <row r="5" spans="1:23" ht="15" customHeight="1">
      <c r="A5" s="53">
        <v>45552</v>
      </c>
      <c r="B5" s="67"/>
      <c r="C5" s="68"/>
      <c r="D5" s="68"/>
      <c r="E5" s="68"/>
      <c r="F5" s="75" t="s">
        <v>128</v>
      </c>
      <c r="G5" s="68"/>
      <c r="H5" s="68"/>
      <c r="I5" s="68"/>
      <c r="J5" s="68"/>
      <c r="K5" s="69" t="s">
        <v>141</v>
      </c>
      <c r="L5" s="172"/>
      <c r="M5" s="172"/>
      <c r="N5" s="64" t="s">
        <v>151</v>
      </c>
      <c r="O5" s="63"/>
      <c r="P5" s="30"/>
      <c r="Q5" s="25"/>
      <c r="R5" s="115" t="s">
        <v>49</v>
      </c>
      <c r="S5" s="115"/>
      <c r="T5" s="115"/>
      <c r="U5" s="16"/>
      <c r="V5" s="135"/>
    </row>
    <row r="6" spans="1:23" ht="13.5" customHeight="1">
      <c r="A6" s="53">
        <v>45559</v>
      </c>
      <c r="B6" s="28"/>
      <c r="C6" s="117"/>
      <c r="D6" s="117"/>
      <c r="E6" s="117"/>
      <c r="F6" s="117"/>
      <c r="G6" s="117"/>
      <c r="H6" s="117"/>
      <c r="I6" s="117"/>
      <c r="J6" s="117"/>
      <c r="K6" s="27"/>
      <c r="L6" s="61"/>
      <c r="M6" s="62"/>
      <c r="N6" s="70"/>
      <c r="O6" s="27"/>
      <c r="P6" s="30"/>
      <c r="Q6" s="25"/>
      <c r="R6" s="115" t="s">
        <v>57</v>
      </c>
      <c r="S6" s="137"/>
      <c r="T6" s="137"/>
      <c r="U6" s="16"/>
      <c r="V6" s="136"/>
    </row>
    <row r="7" spans="1:23">
      <c r="A7" s="55">
        <v>45566</v>
      </c>
      <c r="B7" s="28" t="s">
        <v>59</v>
      </c>
      <c r="C7" s="124" t="s">
        <v>12</v>
      </c>
      <c r="D7" s="124"/>
      <c r="E7" s="117" t="s">
        <v>103</v>
      </c>
      <c r="F7" s="117"/>
      <c r="G7" s="117"/>
      <c r="H7" s="117"/>
      <c r="I7" s="117"/>
      <c r="J7" s="117"/>
      <c r="K7" s="27" t="s">
        <v>104</v>
      </c>
      <c r="L7" s="112" t="s">
        <v>7</v>
      </c>
      <c r="M7" s="113"/>
      <c r="N7" s="71"/>
      <c r="O7" s="58">
        <v>1</v>
      </c>
      <c r="P7" s="30"/>
      <c r="Q7" s="25"/>
      <c r="R7" s="115" t="s">
        <v>63</v>
      </c>
      <c r="S7" s="137"/>
      <c r="T7" s="137"/>
      <c r="U7" s="16"/>
      <c r="V7" s="136"/>
    </row>
    <row r="8" spans="1:23" ht="19.8" customHeight="1">
      <c r="A8" s="55"/>
      <c r="B8" s="28" t="s">
        <v>62</v>
      </c>
      <c r="C8" s="182" t="s">
        <v>8</v>
      </c>
      <c r="D8" s="183"/>
      <c r="E8" s="132" t="s">
        <v>158</v>
      </c>
      <c r="F8" s="133"/>
      <c r="G8" s="133"/>
      <c r="H8" s="133"/>
      <c r="I8" s="133"/>
      <c r="J8" s="134"/>
      <c r="K8" s="27" t="s">
        <v>159</v>
      </c>
      <c r="L8" s="180" t="s">
        <v>9</v>
      </c>
      <c r="M8" s="181"/>
      <c r="N8" s="71"/>
      <c r="O8" s="58"/>
      <c r="P8" s="30"/>
      <c r="Q8" s="25"/>
      <c r="R8" s="105"/>
      <c r="S8" s="106"/>
      <c r="T8" s="106"/>
      <c r="U8" s="107"/>
      <c r="V8" s="108"/>
    </row>
    <row r="9" spans="1:23" s="37" customFormat="1">
      <c r="A9" s="53">
        <v>45573</v>
      </c>
      <c r="B9" s="28" t="s">
        <v>59</v>
      </c>
      <c r="C9" s="118" t="s">
        <v>10</v>
      </c>
      <c r="D9" s="118"/>
      <c r="E9" s="117" t="s">
        <v>127</v>
      </c>
      <c r="F9" s="117"/>
      <c r="G9" s="117"/>
      <c r="H9" s="117"/>
      <c r="I9" s="117"/>
      <c r="J9" s="117"/>
      <c r="K9" s="27" t="s">
        <v>93</v>
      </c>
      <c r="L9" s="112" t="s">
        <v>7</v>
      </c>
      <c r="M9" s="113"/>
      <c r="N9" s="57"/>
      <c r="O9" s="58">
        <v>1</v>
      </c>
      <c r="P9" s="30"/>
      <c r="Q9" s="35"/>
      <c r="R9" s="163"/>
      <c r="S9" s="163"/>
      <c r="T9" s="163"/>
      <c r="U9" s="36"/>
      <c r="V9" s="36"/>
    </row>
    <row r="10" spans="1:23" s="37" customFormat="1">
      <c r="A10" s="53"/>
      <c r="B10" s="28" t="s">
        <v>59</v>
      </c>
      <c r="C10" s="141" t="s">
        <v>14</v>
      </c>
      <c r="D10" s="142"/>
      <c r="E10" s="132" t="s">
        <v>116</v>
      </c>
      <c r="F10" s="133"/>
      <c r="G10" s="133"/>
      <c r="H10" s="133"/>
      <c r="I10" s="133"/>
      <c r="J10" s="134"/>
      <c r="K10" s="27" t="s">
        <v>98</v>
      </c>
      <c r="L10" s="112" t="s">
        <v>7</v>
      </c>
      <c r="M10" s="113"/>
      <c r="N10" s="57"/>
      <c r="O10" s="58"/>
      <c r="P10" s="30"/>
      <c r="Q10" s="35"/>
      <c r="R10" s="36"/>
      <c r="S10" s="36"/>
      <c r="T10" s="36"/>
      <c r="U10" s="36"/>
      <c r="V10" s="36"/>
    </row>
    <row r="11" spans="1:23" s="37" customFormat="1" ht="15.9" customHeight="1">
      <c r="A11" s="53">
        <v>45580</v>
      </c>
      <c r="B11" s="28" t="s">
        <v>59</v>
      </c>
      <c r="C11" s="118" t="s">
        <v>20</v>
      </c>
      <c r="D11" s="118"/>
      <c r="E11" s="138" t="s">
        <v>99</v>
      </c>
      <c r="F11" s="139"/>
      <c r="G11" s="139"/>
      <c r="H11" s="139"/>
      <c r="I11" s="139"/>
      <c r="J11" s="139"/>
      <c r="K11" s="122" t="s">
        <v>100</v>
      </c>
      <c r="L11" s="179" t="s">
        <v>7</v>
      </c>
      <c r="M11" s="179"/>
      <c r="N11" s="168"/>
      <c r="O11" s="58">
        <v>1</v>
      </c>
      <c r="P11" s="30">
        <v>1</v>
      </c>
      <c r="Q11" s="35"/>
      <c r="R11" s="164" t="s">
        <v>47</v>
      </c>
      <c r="S11" s="165"/>
      <c r="T11" s="165"/>
      <c r="U11" s="17" cm="1">
        <f t="array" ref="U11">SUM(O3:O31*U2)</f>
        <v>2160</v>
      </c>
      <c r="V11" s="17" cm="1">
        <f t="array" ref="V11">SUM(P3:P31*V2)</f>
        <v>1800</v>
      </c>
      <c r="W11" s="38">
        <f>SUM(U11:V11)</f>
        <v>3960</v>
      </c>
    </row>
    <row r="12" spans="1:23" s="37" customFormat="1" ht="15.9" customHeight="1">
      <c r="A12" s="53"/>
      <c r="B12" s="28" t="s">
        <v>59</v>
      </c>
      <c r="C12" s="118" t="s">
        <v>21</v>
      </c>
      <c r="D12" s="118"/>
      <c r="E12" s="138" t="s">
        <v>80</v>
      </c>
      <c r="F12" s="139"/>
      <c r="G12" s="139"/>
      <c r="H12" s="139"/>
      <c r="I12" s="139"/>
      <c r="J12" s="139"/>
      <c r="K12" s="122"/>
      <c r="L12" s="179"/>
      <c r="M12" s="179"/>
      <c r="N12" s="168"/>
      <c r="O12" s="58"/>
      <c r="P12" s="30"/>
      <c r="Q12" s="35"/>
      <c r="R12" s="164" t="s">
        <v>48</v>
      </c>
      <c r="S12" s="165"/>
      <c r="T12" s="165"/>
      <c r="U12" s="17">
        <f>SUM(O37:O77)*U2</f>
        <v>3240</v>
      </c>
      <c r="V12" s="17">
        <f>SUM(P37:P77)*V2</f>
        <v>1800</v>
      </c>
      <c r="W12" s="38">
        <f>SUM(U12:V12)</f>
        <v>5040</v>
      </c>
    </row>
    <row r="13" spans="1:23" ht="16.5" customHeight="1">
      <c r="A13" s="140" t="s">
        <v>50</v>
      </c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57"/>
      <c r="O13" s="58"/>
      <c r="P13" s="30"/>
      <c r="Q13" s="19"/>
      <c r="R13" s="166" t="s">
        <v>45</v>
      </c>
      <c r="S13" s="167"/>
      <c r="T13" s="167"/>
      <c r="U13" s="17">
        <f>SUM(U11:U12)</f>
        <v>5400</v>
      </c>
      <c r="V13" s="31">
        <f>SUM(V11:V12)</f>
        <v>3600</v>
      </c>
      <c r="W13" s="33">
        <f>SUM(U13:V13)</f>
        <v>9000</v>
      </c>
    </row>
    <row r="14" spans="1:23" ht="15.75" customHeight="1">
      <c r="A14" s="53">
        <v>45601</v>
      </c>
      <c r="B14" s="126" t="s">
        <v>6</v>
      </c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60"/>
      <c r="O14" s="58"/>
      <c r="P14" s="30"/>
      <c r="Q14" s="19"/>
      <c r="R14" s="166" t="s">
        <v>46</v>
      </c>
      <c r="S14" s="167"/>
      <c r="T14" s="167"/>
      <c r="U14" s="17">
        <f>SUM(V4-U13)</f>
        <v>3600</v>
      </c>
      <c r="V14" s="31">
        <f>SUM(V4-V13)</f>
        <v>5400</v>
      </c>
      <c r="W14" s="33">
        <f>SUM(V4-W13)</f>
        <v>0</v>
      </c>
    </row>
    <row r="15" spans="1:23" s="37" customFormat="1">
      <c r="A15" s="53">
        <v>45608</v>
      </c>
      <c r="B15" s="28" t="s">
        <v>62</v>
      </c>
      <c r="C15" s="118" t="s">
        <v>11</v>
      </c>
      <c r="D15" s="118"/>
      <c r="E15" s="117" t="s">
        <v>109</v>
      </c>
      <c r="F15" s="117"/>
      <c r="G15" s="117"/>
      <c r="H15" s="117"/>
      <c r="I15" s="117"/>
      <c r="J15" s="117"/>
      <c r="K15" s="27" t="s">
        <v>101</v>
      </c>
      <c r="L15" s="120" t="s">
        <v>7</v>
      </c>
      <c r="M15" s="120"/>
      <c r="N15" s="57"/>
      <c r="O15" s="58">
        <v>1</v>
      </c>
      <c r="P15" s="30"/>
      <c r="Q15" s="35"/>
    </row>
    <row r="16" spans="1:23" s="37" customFormat="1">
      <c r="A16" s="53"/>
      <c r="B16" s="28" t="s">
        <v>59</v>
      </c>
      <c r="C16" s="80" t="s">
        <v>28</v>
      </c>
      <c r="D16" s="81"/>
      <c r="E16" s="89"/>
      <c r="F16" s="90"/>
      <c r="G16" s="90" t="s">
        <v>143</v>
      </c>
      <c r="H16" s="90"/>
      <c r="I16" s="90"/>
      <c r="J16" s="91"/>
      <c r="K16" s="27" t="s">
        <v>144</v>
      </c>
      <c r="L16" s="92"/>
      <c r="M16" s="93" t="s">
        <v>7</v>
      </c>
      <c r="N16" s="57"/>
      <c r="O16" s="58"/>
      <c r="P16" s="30"/>
      <c r="Q16" s="35"/>
    </row>
    <row r="17" spans="1:22" s="37" customFormat="1">
      <c r="A17" s="53"/>
      <c r="B17" s="28" t="s">
        <v>59</v>
      </c>
      <c r="C17" s="141" t="s">
        <v>12</v>
      </c>
      <c r="D17" s="142"/>
      <c r="E17" s="132" t="s">
        <v>103</v>
      </c>
      <c r="F17" s="133"/>
      <c r="G17" s="133"/>
      <c r="H17" s="133"/>
      <c r="I17" s="133"/>
      <c r="J17" s="134"/>
      <c r="K17" s="27" t="s">
        <v>104</v>
      </c>
      <c r="L17" s="112" t="s">
        <v>7</v>
      </c>
      <c r="M17" s="113"/>
      <c r="N17" s="57"/>
      <c r="O17" s="58">
        <v>1</v>
      </c>
      <c r="P17" s="30"/>
      <c r="Q17" s="35"/>
    </row>
    <row r="18" spans="1:22" s="37" customFormat="1">
      <c r="A18" s="53"/>
      <c r="B18" s="28" t="s">
        <v>133</v>
      </c>
      <c r="C18" s="80" t="s">
        <v>22</v>
      </c>
      <c r="D18" s="81"/>
      <c r="E18" s="132" t="s">
        <v>152</v>
      </c>
      <c r="F18" s="133"/>
      <c r="G18" s="133"/>
      <c r="H18" s="133"/>
      <c r="I18" s="133"/>
      <c r="J18" s="134"/>
      <c r="K18" s="27" t="s">
        <v>153</v>
      </c>
      <c r="L18" s="112" t="s">
        <v>7</v>
      </c>
      <c r="M18" s="113"/>
      <c r="N18" s="57"/>
      <c r="O18" s="58">
        <v>2</v>
      </c>
      <c r="P18" s="30"/>
      <c r="Q18" s="35"/>
    </row>
    <row r="19" spans="1:22" s="8" customFormat="1" ht="22.5" customHeight="1" thickBot="1">
      <c r="A19" s="55">
        <v>45615</v>
      </c>
      <c r="B19" s="28" t="s">
        <v>62</v>
      </c>
      <c r="C19" s="118" t="s">
        <v>15</v>
      </c>
      <c r="D19" s="118"/>
      <c r="E19" s="117" t="s">
        <v>88</v>
      </c>
      <c r="F19" s="117"/>
      <c r="G19" s="117"/>
      <c r="H19" s="117"/>
      <c r="I19" s="117"/>
      <c r="J19" s="117"/>
      <c r="K19" s="27" t="s">
        <v>86</v>
      </c>
      <c r="L19" s="116" t="s">
        <v>9</v>
      </c>
      <c r="M19" s="116"/>
      <c r="N19" s="57"/>
      <c r="O19" s="58"/>
      <c r="P19" s="30"/>
      <c r="Q19" s="39"/>
    </row>
    <row r="20" spans="1:22" s="8" customFormat="1" ht="25.2" thickTop="1" thickBot="1">
      <c r="A20" s="53">
        <v>45622</v>
      </c>
      <c r="B20" s="28" t="s">
        <v>95</v>
      </c>
      <c r="C20" s="124" t="s">
        <v>15</v>
      </c>
      <c r="D20" s="124"/>
      <c r="E20" s="117" t="s">
        <v>94</v>
      </c>
      <c r="F20" s="117"/>
      <c r="G20" s="117"/>
      <c r="H20" s="117"/>
      <c r="I20" s="117"/>
      <c r="J20" s="117"/>
      <c r="K20" s="27" t="s">
        <v>86</v>
      </c>
      <c r="L20" s="116" t="s">
        <v>9</v>
      </c>
      <c r="M20" s="116"/>
      <c r="N20" s="72"/>
      <c r="O20" s="58"/>
      <c r="P20" s="30"/>
      <c r="Q20" s="39"/>
      <c r="R20" s="114" t="s">
        <v>43</v>
      </c>
      <c r="S20" s="114"/>
      <c r="T20" s="45" t="s">
        <v>54</v>
      </c>
      <c r="U20" s="46"/>
      <c r="V20" s="46"/>
    </row>
    <row r="21" spans="1:22" s="8" customFormat="1" ht="15.6" thickTop="1" thickBot="1">
      <c r="A21" s="53"/>
      <c r="B21" s="28" t="s">
        <v>133</v>
      </c>
      <c r="C21" s="58" t="s">
        <v>20</v>
      </c>
      <c r="D21" s="58"/>
      <c r="E21" s="132" t="s">
        <v>134</v>
      </c>
      <c r="F21" s="133"/>
      <c r="G21" s="133"/>
      <c r="H21" s="133"/>
      <c r="I21" s="133"/>
      <c r="J21" s="134"/>
      <c r="K21" s="27" t="s">
        <v>119</v>
      </c>
      <c r="L21" s="112" t="s">
        <v>7</v>
      </c>
      <c r="M21" s="113"/>
      <c r="N21" s="72"/>
      <c r="O21" s="58"/>
      <c r="P21" s="30">
        <v>3</v>
      </c>
      <c r="Q21" s="39"/>
      <c r="R21" s="85"/>
      <c r="S21" s="85"/>
      <c r="T21" s="45"/>
      <c r="U21" s="46"/>
      <c r="V21" s="46"/>
    </row>
    <row r="22" spans="1:22" s="8" customFormat="1" ht="15.6" thickTop="1" thickBot="1">
      <c r="A22" s="53"/>
      <c r="B22" s="28" t="s">
        <v>133</v>
      </c>
      <c r="C22" s="58" t="s">
        <v>21</v>
      </c>
      <c r="D22" s="58"/>
      <c r="E22" s="132" t="s">
        <v>134</v>
      </c>
      <c r="F22" s="133"/>
      <c r="G22" s="133"/>
      <c r="H22" s="133"/>
      <c r="I22" s="133"/>
      <c r="J22" s="134"/>
      <c r="K22" s="27" t="s">
        <v>119</v>
      </c>
      <c r="L22" s="112" t="s">
        <v>7</v>
      </c>
      <c r="M22" s="113"/>
      <c r="N22" s="72"/>
      <c r="O22" s="58"/>
      <c r="P22" s="30"/>
      <c r="Q22" s="39"/>
      <c r="R22" s="85"/>
      <c r="S22" s="85"/>
      <c r="T22" s="45"/>
      <c r="U22" s="46"/>
      <c r="V22" s="46"/>
    </row>
    <row r="23" spans="1:22" s="37" customFormat="1" ht="17.100000000000001" customHeight="1" thickTop="1">
      <c r="A23" s="28">
        <v>45629</v>
      </c>
      <c r="B23" s="28" t="s">
        <v>59</v>
      </c>
      <c r="C23" s="80" t="s">
        <v>16</v>
      </c>
      <c r="D23" s="81"/>
      <c r="E23" s="147" t="s">
        <v>105</v>
      </c>
      <c r="F23" s="148"/>
      <c r="G23" s="148"/>
      <c r="H23" s="148"/>
      <c r="I23" s="148"/>
      <c r="J23" s="149"/>
      <c r="K23" s="27" t="s">
        <v>82</v>
      </c>
      <c r="L23" s="112" t="s">
        <v>7</v>
      </c>
      <c r="M23" s="113"/>
      <c r="N23" s="57"/>
      <c r="O23" s="58"/>
      <c r="P23" s="30"/>
      <c r="Q23" s="35"/>
      <c r="R23" s="47"/>
      <c r="S23" s="47"/>
      <c r="T23" s="48"/>
    </row>
    <row r="24" spans="1:22" s="8" customFormat="1" ht="17.100000000000001" customHeight="1">
      <c r="A24" s="53"/>
      <c r="B24" s="28" t="s">
        <v>59</v>
      </c>
      <c r="C24" s="141" t="s">
        <v>65</v>
      </c>
      <c r="D24" s="142"/>
      <c r="E24" s="147" t="s">
        <v>89</v>
      </c>
      <c r="F24" s="148"/>
      <c r="G24" s="148"/>
      <c r="H24" s="148"/>
      <c r="I24" s="148"/>
      <c r="J24" s="149"/>
      <c r="K24" s="27" t="s">
        <v>81</v>
      </c>
      <c r="L24" s="143" t="s">
        <v>43</v>
      </c>
      <c r="M24" s="144"/>
      <c r="N24" s="57"/>
      <c r="O24" s="58"/>
      <c r="P24" s="30"/>
      <c r="Q24" s="39"/>
      <c r="R24" s="40"/>
      <c r="S24" s="40"/>
      <c r="T24" s="41"/>
    </row>
    <row r="25" spans="1:22" s="8" customFormat="1" ht="17.100000000000001" customHeight="1">
      <c r="A25" s="53"/>
      <c r="B25" s="28" t="s">
        <v>62</v>
      </c>
      <c r="C25" s="80" t="s">
        <v>22</v>
      </c>
      <c r="D25" s="81"/>
      <c r="E25" s="147" t="s">
        <v>155</v>
      </c>
      <c r="F25" s="148"/>
      <c r="G25" s="148"/>
      <c r="H25" s="148"/>
      <c r="I25" s="148"/>
      <c r="J25" s="149"/>
      <c r="K25" s="27" t="s">
        <v>154</v>
      </c>
      <c r="L25" s="112" t="s">
        <v>7</v>
      </c>
      <c r="M25" s="113"/>
      <c r="N25" s="57"/>
      <c r="O25" s="58"/>
      <c r="P25" s="30"/>
      <c r="Q25" s="39"/>
      <c r="R25" s="40"/>
      <c r="S25" s="40"/>
      <c r="T25" s="41"/>
    </row>
    <row r="26" spans="1:22" s="8" customFormat="1" ht="17.100000000000001" customHeight="1">
      <c r="A26" s="53"/>
      <c r="B26" s="28" t="s">
        <v>62</v>
      </c>
      <c r="C26" s="80" t="s">
        <v>17</v>
      </c>
      <c r="D26" s="81"/>
      <c r="E26" s="147" t="s">
        <v>129</v>
      </c>
      <c r="F26" s="148"/>
      <c r="G26" s="148"/>
      <c r="H26" s="148"/>
      <c r="I26" s="148"/>
      <c r="J26" s="149"/>
      <c r="K26" s="27" t="s">
        <v>130</v>
      </c>
      <c r="L26" s="130" t="s">
        <v>9</v>
      </c>
      <c r="M26" s="131"/>
      <c r="N26" s="57"/>
      <c r="O26" s="58"/>
      <c r="P26" s="30"/>
      <c r="Q26" s="39"/>
      <c r="R26" s="40"/>
      <c r="S26" s="40"/>
      <c r="T26" s="41"/>
    </row>
    <row r="27" spans="1:22" s="8" customFormat="1">
      <c r="A27" s="55">
        <v>45636</v>
      </c>
      <c r="B27" s="28" t="s">
        <v>62</v>
      </c>
      <c r="C27" s="118" t="s">
        <v>12</v>
      </c>
      <c r="D27" s="118"/>
      <c r="E27" s="117" t="s">
        <v>75</v>
      </c>
      <c r="F27" s="117"/>
      <c r="G27" s="117"/>
      <c r="H27" s="117"/>
      <c r="I27" s="117"/>
      <c r="J27" s="117"/>
      <c r="K27" s="27" t="s">
        <v>82</v>
      </c>
      <c r="L27" s="116" t="s">
        <v>9</v>
      </c>
      <c r="M27" s="116"/>
      <c r="N27" s="57"/>
      <c r="O27" s="58"/>
      <c r="P27" s="30"/>
      <c r="Q27" s="39"/>
    </row>
    <row r="28" spans="1:22" s="8" customFormat="1">
      <c r="A28" s="55"/>
      <c r="B28" s="28" t="s">
        <v>62</v>
      </c>
      <c r="C28" s="141" t="s">
        <v>26</v>
      </c>
      <c r="D28" s="142"/>
      <c r="E28" s="132" t="s">
        <v>76</v>
      </c>
      <c r="F28" s="133"/>
      <c r="G28" s="133"/>
      <c r="H28" s="133"/>
      <c r="I28" s="133"/>
      <c r="J28" s="134"/>
      <c r="K28" s="27" t="s">
        <v>82</v>
      </c>
      <c r="L28" s="130" t="s">
        <v>9</v>
      </c>
      <c r="M28" s="131"/>
      <c r="N28" s="57"/>
      <c r="O28" s="58"/>
      <c r="P28" s="30"/>
      <c r="Q28" s="39"/>
    </row>
    <row r="29" spans="1:22" s="8" customFormat="1">
      <c r="A29" s="55"/>
      <c r="B29" s="28" t="s">
        <v>62</v>
      </c>
      <c r="C29" s="141" t="s">
        <v>28</v>
      </c>
      <c r="D29" s="142"/>
      <c r="E29" s="150" t="s">
        <v>79</v>
      </c>
      <c r="F29" s="151"/>
      <c r="G29" s="151"/>
      <c r="H29" s="151"/>
      <c r="I29" s="151"/>
      <c r="J29" s="152"/>
      <c r="K29" s="27" t="s">
        <v>120</v>
      </c>
      <c r="L29" s="130" t="s">
        <v>9</v>
      </c>
      <c r="M29" s="131"/>
      <c r="N29" s="57"/>
      <c r="O29" s="58"/>
      <c r="P29" s="30"/>
      <c r="Q29" s="39"/>
    </row>
    <row r="30" spans="1:22" s="50" customFormat="1">
      <c r="A30" s="55"/>
      <c r="B30" s="28" t="s">
        <v>62</v>
      </c>
      <c r="C30" s="80" t="s">
        <v>15</v>
      </c>
      <c r="D30" s="81"/>
      <c r="E30" s="132" t="s">
        <v>83</v>
      </c>
      <c r="F30" s="133"/>
      <c r="G30" s="133"/>
      <c r="H30" s="133"/>
      <c r="I30" s="133"/>
      <c r="J30" s="134"/>
      <c r="K30" s="27" t="s">
        <v>84</v>
      </c>
      <c r="L30" s="145" t="s">
        <v>18</v>
      </c>
      <c r="M30" s="146"/>
      <c r="N30" s="57"/>
      <c r="O30" s="58"/>
      <c r="P30" s="30"/>
      <c r="Q30" s="49"/>
    </row>
    <row r="31" spans="1:22" s="37" customFormat="1">
      <c r="A31" s="53">
        <v>45643</v>
      </c>
      <c r="B31" s="28" t="s">
        <v>59</v>
      </c>
      <c r="C31" s="118" t="s">
        <v>10</v>
      </c>
      <c r="D31" s="118"/>
      <c r="E31" s="117" t="s">
        <v>96</v>
      </c>
      <c r="F31" s="117"/>
      <c r="G31" s="117"/>
      <c r="H31" s="117"/>
      <c r="I31" s="117"/>
      <c r="J31" s="117"/>
      <c r="K31" s="27" t="s">
        <v>97</v>
      </c>
      <c r="L31" s="120" t="s">
        <v>7</v>
      </c>
      <c r="M31" s="120"/>
      <c r="N31" s="57"/>
      <c r="O31" s="58">
        <v>1</v>
      </c>
      <c r="P31" s="30"/>
      <c r="Q31" s="35"/>
    </row>
    <row r="32" spans="1:22" s="37" customFormat="1">
      <c r="A32" s="28"/>
      <c r="B32" s="28" t="s">
        <v>59</v>
      </c>
      <c r="C32" s="141" t="s">
        <v>14</v>
      </c>
      <c r="D32" s="142"/>
      <c r="E32" s="132" t="s">
        <v>117</v>
      </c>
      <c r="F32" s="133"/>
      <c r="G32" s="133"/>
      <c r="H32" s="133"/>
      <c r="I32" s="133"/>
      <c r="J32" s="134"/>
      <c r="K32" s="27" t="s">
        <v>98</v>
      </c>
      <c r="L32" s="112" t="s">
        <v>7</v>
      </c>
      <c r="M32" s="113"/>
      <c r="N32" s="57"/>
      <c r="O32" s="58"/>
      <c r="P32" s="30"/>
      <c r="Q32" s="35"/>
    </row>
    <row r="33" spans="1:17" s="37" customFormat="1">
      <c r="A33" s="28"/>
      <c r="B33" s="28" t="s">
        <v>59</v>
      </c>
      <c r="C33" s="141" t="s">
        <v>20</v>
      </c>
      <c r="D33" s="142"/>
      <c r="E33" s="132" t="s">
        <v>139</v>
      </c>
      <c r="F33" s="133"/>
      <c r="G33" s="133"/>
      <c r="H33" s="133"/>
      <c r="I33" s="133"/>
      <c r="J33" s="134"/>
      <c r="K33" s="27" t="s">
        <v>119</v>
      </c>
      <c r="L33" s="112" t="s">
        <v>7</v>
      </c>
      <c r="M33" s="113"/>
      <c r="N33" s="57"/>
      <c r="O33" s="58"/>
      <c r="P33" s="30">
        <v>3</v>
      </c>
      <c r="Q33" s="35"/>
    </row>
    <row r="34" spans="1:17" s="60" customFormat="1">
      <c r="A34" s="28"/>
      <c r="B34" s="28" t="s">
        <v>59</v>
      </c>
      <c r="C34" s="141" t="s">
        <v>21</v>
      </c>
      <c r="D34" s="142"/>
      <c r="E34" s="132" t="s">
        <v>139</v>
      </c>
      <c r="F34" s="133"/>
      <c r="G34" s="133"/>
      <c r="H34" s="133"/>
      <c r="I34" s="133"/>
      <c r="J34" s="134"/>
      <c r="K34" s="27" t="s">
        <v>119</v>
      </c>
      <c r="L34" s="112" t="s">
        <v>7</v>
      </c>
      <c r="M34" s="113"/>
      <c r="N34" s="57"/>
      <c r="O34" s="58"/>
      <c r="P34" s="30"/>
      <c r="Q34" s="59"/>
    </row>
    <row r="35" spans="1:17">
      <c r="A35" s="140" t="s">
        <v>51</v>
      </c>
      <c r="B35" s="140"/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57"/>
      <c r="O35" s="58"/>
      <c r="P35" s="30"/>
      <c r="Q35" s="19"/>
    </row>
    <row r="36" spans="1:17" ht="16.5" customHeight="1">
      <c r="A36" s="53">
        <v>45664</v>
      </c>
      <c r="B36" s="126" t="s">
        <v>6</v>
      </c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57"/>
      <c r="O36" s="58"/>
      <c r="P36" s="30"/>
      <c r="Q36" s="19"/>
    </row>
    <row r="37" spans="1:17" ht="21" customHeight="1">
      <c r="A37" s="53">
        <v>45671</v>
      </c>
      <c r="B37" s="26" t="s">
        <v>59</v>
      </c>
      <c r="C37" s="118" t="s">
        <v>28</v>
      </c>
      <c r="D37" s="118"/>
      <c r="E37" s="117" t="s">
        <v>145</v>
      </c>
      <c r="F37" s="117"/>
      <c r="G37" s="117"/>
      <c r="H37" s="117"/>
      <c r="I37" s="117"/>
      <c r="J37" s="117"/>
      <c r="K37" s="27" t="s">
        <v>144</v>
      </c>
      <c r="L37" s="117" t="s">
        <v>7</v>
      </c>
      <c r="M37" s="117"/>
      <c r="N37" s="57"/>
      <c r="O37" s="58"/>
      <c r="P37" s="30"/>
      <c r="Q37" s="19"/>
    </row>
    <row r="38" spans="1:17" s="37" customFormat="1">
      <c r="A38" s="53"/>
      <c r="B38" s="28" t="s">
        <v>59</v>
      </c>
      <c r="C38" s="118" t="s">
        <v>10</v>
      </c>
      <c r="D38" s="118"/>
      <c r="E38" s="117" t="s">
        <v>148</v>
      </c>
      <c r="F38" s="117"/>
      <c r="G38" s="117"/>
      <c r="H38" s="117"/>
      <c r="I38" s="117"/>
      <c r="J38" s="117"/>
      <c r="K38" s="27" t="s">
        <v>97</v>
      </c>
      <c r="L38" s="120" t="s">
        <v>7</v>
      </c>
      <c r="M38" s="120"/>
      <c r="N38" s="57"/>
      <c r="O38" s="58"/>
      <c r="P38" s="30"/>
      <c r="Q38" s="35"/>
    </row>
    <row r="39" spans="1:17" s="37" customFormat="1" ht="13.5" customHeight="1">
      <c r="A39" s="79">
        <v>45678</v>
      </c>
      <c r="B39" s="26" t="s">
        <v>62</v>
      </c>
      <c r="C39" s="118" t="s">
        <v>20</v>
      </c>
      <c r="D39" s="118"/>
      <c r="E39" s="117" t="s">
        <v>77</v>
      </c>
      <c r="F39" s="117"/>
      <c r="G39" s="117"/>
      <c r="H39" s="117"/>
      <c r="I39" s="117"/>
      <c r="J39" s="117"/>
      <c r="K39" s="27" t="s">
        <v>85</v>
      </c>
      <c r="L39" s="116" t="s">
        <v>9</v>
      </c>
      <c r="M39" s="116"/>
      <c r="N39" s="57"/>
      <c r="O39" s="58"/>
      <c r="P39" s="30"/>
      <c r="Q39" s="35"/>
    </row>
    <row r="40" spans="1:17" s="8" customFormat="1" ht="13.5" customHeight="1">
      <c r="A40" s="55"/>
      <c r="B40" s="26" t="s">
        <v>59</v>
      </c>
      <c r="C40" s="141" t="s">
        <v>65</v>
      </c>
      <c r="D40" s="142"/>
      <c r="E40" s="132" t="s">
        <v>90</v>
      </c>
      <c r="F40" s="133"/>
      <c r="G40" s="133"/>
      <c r="H40" s="133"/>
      <c r="I40" s="133"/>
      <c r="J40" s="134"/>
      <c r="K40" s="27" t="s">
        <v>86</v>
      </c>
      <c r="L40" s="143" t="s">
        <v>43</v>
      </c>
      <c r="M40" s="144"/>
      <c r="N40" s="57"/>
      <c r="O40" s="58">
        <v>2</v>
      </c>
      <c r="P40" s="30">
        <v>1</v>
      </c>
      <c r="Q40" s="39"/>
    </row>
    <row r="41" spans="1:17" s="37" customFormat="1" ht="13.5" customHeight="1">
      <c r="A41" s="79"/>
      <c r="B41" s="26" t="s">
        <v>62</v>
      </c>
      <c r="C41" s="80" t="s">
        <v>11</v>
      </c>
      <c r="D41" s="81"/>
      <c r="E41" s="132" t="s">
        <v>110</v>
      </c>
      <c r="F41" s="133"/>
      <c r="G41" s="133"/>
      <c r="H41" s="133"/>
      <c r="I41" s="133"/>
      <c r="J41" s="134"/>
      <c r="K41" s="27" t="s">
        <v>111</v>
      </c>
      <c r="L41" s="112" t="s">
        <v>7</v>
      </c>
      <c r="M41" s="113"/>
      <c r="N41" s="57"/>
      <c r="O41" s="58">
        <v>1</v>
      </c>
      <c r="P41" s="30"/>
      <c r="Q41" s="35"/>
    </row>
    <row r="42" spans="1:17" s="37" customFormat="1" ht="13.5" customHeight="1">
      <c r="A42" s="79"/>
      <c r="B42" s="26" t="s">
        <v>62</v>
      </c>
      <c r="C42" s="80" t="s">
        <v>22</v>
      </c>
      <c r="D42" s="81"/>
      <c r="E42" s="132" t="s">
        <v>156</v>
      </c>
      <c r="F42" s="133"/>
      <c r="G42" s="133"/>
      <c r="H42" s="133"/>
      <c r="I42" s="133"/>
      <c r="J42" s="134"/>
      <c r="K42" s="27" t="s">
        <v>157</v>
      </c>
      <c r="L42" s="112" t="s">
        <v>7</v>
      </c>
      <c r="M42" s="113"/>
      <c r="N42" s="57"/>
      <c r="O42" s="58">
        <v>1</v>
      </c>
      <c r="P42" s="30"/>
      <c r="Q42" s="35"/>
    </row>
    <row r="43" spans="1:17" s="37" customFormat="1" ht="13.5" customHeight="1">
      <c r="A43" s="53">
        <v>45685</v>
      </c>
      <c r="B43" s="28" t="s">
        <v>62</v>
      </c>
      <c r="C43" s="118" t="s">
        <v>14</v>
      </c>
      <c r="D43" s="118"/>
      <c r="E43" s="117" t="s">
        <v>77</v>
      </c>
      <c r="F43" s="117"/>
      <c r="G43" s="117"/>
      <c r="H43" s="117"/>
      <c r="I43" s="117"/>
      <c r="J43" s="117"/>
      <c r="K43" s="27" t="s">
        <v>86</v>
      </c>
      <c r="L43" s="116" t="s">
        <v>9</v>
      </c>
      <c r="M43" s="116"/>
      <c r="N43" s="57"/>
      <c r="O43" s="58"/>
      <c r="P43" s="30"/>
      <c r="Q43" s="35"/>
    </row>
    <row r="44" spans="1:17" s="8" customFormat="1" ht="13.5" customHeight="1">
      <c r="A44" s="53">
        <v>45692</v>
      </c>
      <c r="B44" s="26" t="s">
        <v>59</v>
      </c>
      <c r="C44" s="141" t="s">
        <v>65</v>
      </c>
      <c r="D44" s="142"/>
      <c r="E44" s="132" t="s">
        <v>92</v>
      </c>
      <c r="F44" s="133"/>
      <c r="G44" s="133"/>
      <c r="H44" s="133"/>
      <c r="I44" s="133"/>
      <c r="J44" s="134"/>
      <c r="K44" s="27" t="s">
        <v>91</v>
      </c>
      <c r="L44" s="143" t="s">
        <v>43</v>
      </c>
      <c r="M44" s="144"/>
      <c r="N44" s="57"/>
      <c r="O44" s="58">
        <v>1</v>
      </c>
      <c r="P44" s="30">
        <v>1</v>
      </c>
      <c r="Q44" s="39"/>
    </row>
    <row r="45" spans="1:17" s="8" customFormat="1" ht="13.5" customHeight="1">
      <c r="A45" s="53"/>
      <c r="B45" s="28" t="s">
        <v>62</v>
      </c>
      <c r="C45" s="118" t="s">
        <v>20</v>
      </c>
      <c r="D45" s="118"/>
      <c r="E45" s="117" t="s">
        <v>79</v>
      </c>
      <c r="F45" s="117"/>
      <c r="G45" s="117"/>
      <c r="H45" s="117"/>
      <c r="I45" s="117"/>
      <c r="J45" s="117"/>
      <c r="K45" s="27" t="s">
        <v>87</v>
      </c>
      <c r="L45" s="116" t="s">
        <v>9</v>
      </c>
      <c r="M45" s="116"/>
      <c r="N45" s="57"/>
      <c r="O45" s="58"/>
      <c r="P45" s="30"/>
      <c r="Q45" s="39"/>
    </row>
    <row r="46" spans="1:17" s="60" customFormat="1" ht="13.5" customHeight="1">
      <c r="A46" s="28"/>
      <c r="B46" s="28"/>
      <c r="C46" s="141" t="s">
        <v>11</v>
      </c>
      <c r="D46" s="142"/>
      <c r="E46" s="132" t="s">
        <v>112</v>
      </c>
      <c r="F46" s="133"/>
      <c r="G46" s="133"/>
      <c r="H46" s="133"/>
      <c r="I46" s="133"/>
      <c r="J46" s="134"/>
      <c r="K46" s="27" t="s">
        <v>111</v>
      </c>
      <c r="L46" s="112" t="s">
        <v>7</v>
      </c>
      <c r="M46" s="113"/>
      <c r="N46" s="57"/>
      <c r="O46" s="58">
        <v>1</v>
      </c>
      <c r="P46" s="30"/>
      <c r="Q46" s="59"/>
    </row>
    <row r="47" spans="1:17" s="60" customFormat="1" ht="13.5" customHeight="1">
      <c r="A47" s="28"/>
      <c r="B47" s="28"/>
      <c r="C47" s="141" t="s">
        <v>12</v>
      </c>
      <c r="D47" s="142"/>
      <c r="E47" s="132" t="s">
        <v>103</v>
      </c>
      <c r="F47" s="133"/>
      <c r="G47" s="133"/>
      <c r="H47" s="133"/>
      <c r="I47" s="133"/>
      <c r="J47" s="134"/>
      <c r="K47" s="27" t="s">
        <v>104</v>
      </c>
      <c r="L47" s="112" t="s">
        <v>7</v>
      </c>
      <c r="M47" s="113"/>
      <c r="N47" s="57"/>
      <c r="O47" s="58">
        <v>1</v>
      </c>
      <c r="P47" s="30"/>
      <c r="Q47" s="59"/>
    </row>
    <row r="48" spans="1:17" ht="13.5" customHeight="1">
      <c r="A48" s="121" t="s">
        <v>52</v>
      </c>
      <c r="B48" s="121"/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73"/>
      <c r="O48" s="58"/>
      <c r="P48" s="30"/>
      <c r="Q48" s="19"/>
    </row>
    <row r="49" spans="1:23" s="11" customFormat="1" ht="16.5" customHeight="1">
      <c r="A49" s="53">
        <v>46078</v>
      </c>
      <c r="B49" s="126" t="s">
        <v>67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57"/>
      <c r="O49" s="58"/>
      <c r="P49" s="30"/>
      <c r="Q49" s="19"/>
      <c r="R49"/>
      <c r="S49"/>
      <c r="T49"/>
      <c r="U49"/>
      <c r="V49"/>
      <c r="W49"/>
    </row>
    <row r="50" spans="1:23" s="8" customFormat="1" ht="12.6" customHeight="1">
      <c r="A50" s="53">
        <v>45720</v>
      </c>
      <c r="B50" s="26" t="s">
        <v>62</v>
      </c>
      <c r="C50" s="118" t="s">
        <v>14</v>
      </c>
      <c r="D50" s="118"/>
      <c r="E50" s="117" t="s">
        <v>78</v>
      </c>
      <c r="F50" s="117"/>
      <c r="G50" s="117"/>
      <c r="H50" s="117"/>
      <c r="I50" s="117"/>
      <c r="J50" s="117"/>
      <c r="K50" s="27" t="s">
        <v>121</v>
      </c>
      <c r="L50" s="116" t="s">
        <v>9</v>
      </c>
      <c r="M50" s="116"/>
      <c r="N50" s="57"/>
      <c r="O50" s="58"/>
      <c r="P50" s="30"/>
      <c r="Q50" s="39"/>
    </row>
    <row r="51" spans="1:23" s="8" customFormat="1" ht="12.6" customHeight="1">
      <c r="A51" s="56"/>
      <c r="B51" s="26" t="s">
        <v>62</v>
      </c>
      <c r="C51" s="118" t="s">
        <v>21</v>
      </c>
      <c r="D51" s="118"/>
      <c r="E51" s="117" t="s">
        <v>76</v>
      </c>
      <c r="F51" s="117"/>
      <c r="G51" s="117"/>
      <c r="H51" s="117"/>
      <c r="I51" s="117"/>
      <c r="J51" s="117"/>
      <c r="K51" s="27" t="s">
        <v>121</v>
      </c>
      <c r="L51" s="116" t="s">
        <v>9</v>
      </c>
      <c r="M51" s="116"/>
      <c r="N51" s="57"/>
      <c r="O51" s="58"/>
      <c r="P51" s="30" t="s">
        <v>142</v>
      </c>
      <c r="Q51" s="39"/>
    </row>
    <row r="52" spans="1:23" s="8" customFormat="1" ht="12.6" customHeight="1">
      <c r="A52" s="56"/>
      <c r="B52" s="28" t="s">
        <v>62</v>
      </c>
      <c r="C52" s="118" t="s">
        <v>65</v>
      </c>
      <c r="D52" s="118"/>
      <c r="E52" s="117" t="s">
        <v>88</v>
      </c>
      <c r="F52" s="117"/>
      <c r="G52" s="117"/>
      <c r="H52" s="117"/>
      <c r="I52" s="117"/>
      <c r="J52" s="117"/>
      <c r="K52" s="27"/>
      <c r="L52" s="116" t="s">
        <v>9</v>
      </c>
      <c r="M52" s="116"/>
      <c r="N52" s="57"/>
      <c r="O52" s="58"/>
      <c r="P52" s="30"/>
      <c r="Q52" s="39"/>
      <c r="W52" s="42"/>
    </row>
    <row r="53" spans="1:23" s="37" customFormat="1">
      <c r="A53" s="53"/>
      <c r="B53" s="28" t="s">
        <v>59</v>
      </c>
      <c r="C53" s="118" t="s">
        <v>10</v>
      </c>
      <c r="D53" s="118"/>
      <c r="E53" s="117" t="s">
        <v>149</v>
      </c>
      <c r="F53" s="117"/>
      <c r="G53" s="117"/>
      <c r="H53" s="117"/>
      <c r="I53" s="117"/>
      <c r="J53" s="117"/>
      <c r="K53" s="27" t="s">
        <v>97</v>
      </c>
      <c r="L53" s="120" t="s">
        <v>7</v>
      </c>
      <c r="M53" s="120"/>
      <c r="N53" s="57"/>
      <c r="O53" s="58"/>
      <c r="P53" s="30"/>
      <c r="Q53" s="35"/>
    </row>
    <row r="54" spans="1:23" ht="12.6" customHeight="1">
      <c r="A54" s="55">
        <v>45727</v>
      </c>
      <c r="B54" s="14" t="s">
        <v>62</v>
      </c>
      <c r="C54" s="118" t="s">
        <v>22</v>
      </c>
      <c r="D54" s="118"/>
      <c r="E54" s="117" t="s">
        <v>88</v>
      </c>
      <c r="F54" s="117"/>
      <c r="G54" s="117"/>
      <c r="H54" s="117"/>
      <c r="I54" s="117"/>
      <c r="J54" s="117"/>
      <c r="K54" s="27" t="s">
        <v>86</v>
      </c>
      <c r="L54" s="116" t="s">
        <v>9</v>
      </c>
      <c r="M54" s="116"/>
      <c r="N54" s="57"/>
      <c r="O54" s="58"/>
      <c r="P54" s="30"/>
      <c r="Q54" s="19"/>
      <c r="R54" s="11"/>
      <c r="S54" s="11"/>
      <c r="T54" s="11"/>
      <c r="U54" s="11"/>
      <c r="V54" s="11"/>
    </row>
    <row r="55" spans="1:23" s="50" customFormat="1" ht="12.6" customHeight="1">
      <c r="A55" s="153">
        <v>45734</v>
      </c>
      <c r="B55" s="26" t="s">
        <v>62</v>
      </c>
      <c r="C55" s="118" t="s">
        <v>11</v>
      </c>
      <c r="D55" s="118"/>
      <c r="E55" s="117" t="s">
        <v>131</v>
      </c>
      <c r="F55" s="117"/>
      <c r="G55" s="117"/>
      <c r="H55" s="117"/>
      <c r="I55" s="117"/>
      <c r="J55" s="117"/>
      <c r="K55" s="27" t="s">
        <v>84</v>
      </c>
      <c r="L55" s="119" t="s">
        <v>18</v>
      </c>
      <c r="M55" s="119"/>
      <c r="N55" s="57"/>
      <c r="O55" s="58"/>
      <c r="P55" s="30"/>
      <c r="Q55" s="49"/>
    </row>
    <row r="56" spans="1:23" ht="12.6" customHeight="1">
      <c r="A56" s="154"/>
      <c r="B56" s="26" t="s">
        <v>62</v>
      </c>
      <c r="C56" s="118"/>
      <c r="D56" s="118"/>
      <c r="E56" s="117" t="s">
        <v>123</v>
      </c>
      <c r="F56" s="117"/>
      <c r="G56" s="117"/>
      <c r="H56" s="117"/>
      <c r="I56" s="117"/>
      <c r="J56" s="117"/>
      <c r="K56" s="27" t="s">
        <v>122</v>
      </c>
      <c r="L56" s="119" t="s">
        <v>18</v>
      </c>
      <c r="M56" s="119"/>
      <c r="N56" s="57"/>
      <c r="O56" s="58"/>
      <c r="P56" s="30"/>
      <c r="Q56" s="19"/>
    </row>
    <row r="57" spans="1:23" s="37" customFormat="1" ht="12.6" customHeight="1">
      <c r="A57" s="28">
        <v>46106</v>
      </c>
      <c r="B57" s="26" t="s">
        <v>62</v>
      </c>
      <c r="C57" s="118" t="s">
        <v>11</v>
      </c>
      <c r="D57" s="118"/>
      <c r="E57" s="117" t="s">
        <v>113</v>
      </c>
      <c r="F57" s="117"/>
      <c r="G57" s="117"/>
      <c r="H57" s="117"/>
      <c r="I57" s="117"/>
      <c r="J57" s="117"/>
      <c r="K57" s="27" t="s">
        <v>111</v>
      </c>
      <c r="L57" s="120" t="s">
        <v>7</v>
      </c>
      <c r="M57" s="120"/>
      <c r="N57" s="57"/>
      <c r="O57" s="58">
        <v>1</v>
      </c>
      <c r="P57" s="30"/>
      <c r="Q57" s="35"/>
    </row>
    <row r="58" spans="1:23" ht="12.6" customHeight="1">
      <c r="A58" s="53"/>
      <c r="B58" s="28"/>
      <c r="C58" s="118" t="s">
        <v>12</v>
      </c>
      <c r="D58" s="118"/>
      <c r="E58" s="117" t="s">
        <v>103</v>
      </c>
      <c r="F58" s="117"/>
      <c r="G58" s="117"/>
      <c r="H58" s="117"/>
      <c r="I58" s="117"/>
      <c r="J58" s="117"/>
      <c r="K58" s="27"/>
      <c r="L58" s="120" t="s">
        <v>7</v>
      </c>
      <c r="M58" s="120"/>
      <c r="N58" s="57"/>
      <c r="O58" s="58">
        <v>1</v>
      </c>
      <c r="P58" s="30"/>
      <c r="Q58" s="19"/>
    </row>
    <row r="59" spans="1:23" ht="12.6" customHeight="1">
      <c r="A59" s="53"/>
      <c r="B59" s="26"/>
      <c r="C59" s="118" t="s">
        <v>10</v>
      </c>
      <c r="D59" s="118"/>
      <c r="E59" s="117" t="s">
        <v>88</v>
      </c>
      <c r="F59" s="117"/>
      <c r="G59" s="117"/>
      <c r="H59" s="117"/>
      <c r="I59" s="117"/>
      <c r="J59" s="117"/>
      <c r="K59" s="27" t="s">
        <v>82</v>
      </c>
      <c r="L59" s="116" t="s">
        <v>9</v>
      </c>
      <c r="M59" s="116"/>
      <c r="N59" s="57"/>
      <c r="O59" s="58"/>
      <c r="P59" s="30"/>
      <c r="Q59" s="19"/>
    </row>
    <row r="60" spans="1:23" ht="12.6" customHeight="1">
      <c r="A60" s="53" t="s">
        <v>106</v>
      </c>
      <c r="B60" s="57" t="s">
        <v>126</v>
      </c>
      <c r="C60" s="141" t="s">
        <v>16</v>
      </c>
      <c r="D60" s="142"/>
      <c r="E60" s="132" t="s">
        <v>107</v>
      </c>
      <c r="F60" s="133"/>
      <c r="G60" s="133"/>
      <c r="H60" s="133"/>
      <c r="I60" s="133"/>
      <c r="J60" s="134"/>
      <c r="K60" s="27" t="s">
        <v>82</v>
      </c>
      <c r="L60" s="143" t="s">
        <v>43</v>
      </c>
      <c r="M60" s="144"/>
      <c r="N60" s="57"/>
      <c r="O60" s="58"/>
      <c r="P60" s="30"/>
      <c r="Q60" s="19"/>
    </row>
    <row r="61" spans="1:23" ht="12.6" customHeight="1">
      <c r="A61" s="53"/>
      <c r="B61" s="57" t="s">
        <v>62</v>
      </c>
      <c r="C61" s="80" t="s">
        <v>22</v>
      </c>
      <c r="D61" s="81"/>
      <c r="E61" s="132" t="s">
        <v>132</v>
      </c>
      <c r="F61" s="133"/>
      <c r="G61" s="133"/>
      <c r="H61" s="133"/>
      <c r="I61" s="133"/>
      <c r="J61" s="134"/>
      <c r="K61" s="27">
        <v>33</v>
      </c>
      <c r="L61" s="145" t="s">
        <v>18</v>
      </c>
      <c r="M61" s="146"/>
      <c r="N61" s="57"/>
      <c r="O61" s="58"/>
      <c r="P61" s="30"/>
      <c r="Q61" s="19"/>
    </row>
    <row r="62" spans="1:23" s="44" customFormat="1" ht="12.6" customHeight="1">
      <c r="A62" s="53"/>
      <c r="B62" s="84" t="s">
        <v>126</v>
      </c>
      <c r="C62" s="141" t="s">
        <v>21</v>
      </c>
      <c r="D62" s="142"/>
      <c r="E62" s="132" t="s">
        <v>124</v>
      </c>
      <c r="F62" s="133"/>
      <c r="G62" s="133"/>
      <c r="H62" s="133"/>
      <c r="I62" s="133"/>
      <c r="J62" s="134"/>
      <c r="K62" s="27" t="s">
        <v>125</v>
      </c>
      <c r="L62" s="130" t="s">
        <v>9</v>
      </c>
      <c r="M62" s="131"/>
      <c r="N62" s="57"/>
      <c r="O62" s="58"/>
      <c r="P62" s="30"/>
      <c r="Q62" s="43"/>
    </row>
    <row r="63" spans="1:23" ht="12.6" customHeight="1">
      <c r="A63" s="121" t="s">
        <v>53</v>
      </c>
      <c r="B63" s="121"/>
      <c r="C63" s="121"/>
      <c r="D63" s="121"/>
      <c r="E63" s="121"/>
      <c r="F63" s="121"/>
      <c r="G63" s="121"/>
      <c r="H63" s="121"/>
      <c r="I63" s="121"/>
      <c r="J63" s="121"/>
      <c r="K63" s="121"/>
      <c r="L63" s="121"/>
      <c r="M63" s="121"/>
      <c r="N63" s="73"/>
      <c r="O63" s="58"/>
      <c r="P63" s="30"/>
      <c r="Q63" s="19"/>
    </row>
    <row r="64" spans="1:23" ht="12.6" customHeight="1">
      <c r="A64" s="53">
        <v>46134</v>
      </c>
      <c r="B64" s="126" t="s">
        <v>6</v>
      </c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57"/>
      <c r="O64" s="58"/>
      <c r="P64" s="30"/>
      <c r="Q64" s="19"/>
    </row>
    <row r="65" spans="1:23" s="52" customFormat="1" ht="12.6" customHeight="1">
      <c r="A65" s="53">
        <v>46141</v>
      </c>
      <c r="B65" s="103" t="s">
        <v>62</v>
      </c>
      <c r="C65" s="123" t="s">
        <v>11</v>
      </c>
      <c r="D65" s="123"/>
      <c r="E65" s="125" t="s">
        <v>108</v>
      </c>
      <c r="F65" s="125"/>
      <c r="G65" s="125"/>
      <c r="H65" s="125"/>
      <c r="I65" s="125"/>
      <c r="J65" s="125"/>
      <c r="K65" s="104" t="s">
        <v>86</v>
      </c>
      <c r="L65" s="186" t="s">
        <v>43</v>
      </c>
      <c r="M65" s="186"/>
      <c r="N65" s="57"/>
      <c r="O65" s="58"/>
      <c r="P65" s="30">
        <v>1</v>
      </c>
      <c r="Q65" s="51"/>
      <c r="R65" s="44"/>
      <c r="S65" s="44"/>
      <c r="T65" s="44"/>
      <c r="U65" s="44"/>
      <c r="V65" s="44"/>
      <c r="W65" s="44"/>
    </row>
    <row r="66" spans="1:23" s="96" customFormat="1" ht="12.6" customHeight="1">
      <c r="A66" s="28"/>
      <c r="B66" s="28" t="s">
        <v>146</v>
      </c>
      <c r="C66" s="58" t="s">
        <v>28</v>
      </c>
      <c r="D66" s="58"/>
      <c r="E66" s="109" t="s">
        <v>147</v>
      </c>
      <c r="F66" s="110"/>
      <c r="G66" s="110"/>
      <c r="H66" s="110"/>
      <c r="I66" s="110"/>
      <c r="J66" s="111"/>
      <c r="K66" s="26" t="s">
        <v>144</v>
      </c>
      <c r="L66" s="94"/>
      <c r="M66" s="94" t="s">
        <v>7</v>
      </c>
      <c r="N66" s="57"/>
      <c r="O66" s="58"/>
      <c r="P66" s="58"/>
      <c r="Q66" s="95"/>
      <c r="R66" s="60"/>
      <c r="S66" s="60"/>
      <c r="T66" s="60"/>
      <c r="U66" s="60"/>
      <c r="V66" s="60"/>
      <c r="W66" s="60"/>
    </row>
    <row r="67" spans="1:23" ht="12.6" customHeight="1">
      <c r="A67" s="53">
        <v>46148</v>
      </c>
      <c r="B67" s="28" t="s">
        <v>126</v>
      </c>
      <c r="C67" s="124" t="s">
        <v>16</v>
      </c>
      <c r="D67" s="124"/>
      <c r="E67" s="122" t="s">
        <v>115</v>
      </c>
      <c r="F67" s="122"/>
      <c r="G67" s="122"/>
      <c r="H67" s="122"/>
      <c r="I67" s="122"/>
      <c r="J67" s="122"/>
      <c r="K67" s="26" t="s">
        <v>114</v>
      </c>
      <c r="L67" s="185" t="s">
        <v>43</v>
      </c>
      <c r="M67" s="185"/>
      <c r="N67" s="22"/>
      <c r="O67" s="58"/>
      <c r="P67" s="30">
        <v>1</v>
      </c>
      <c r="Q67" s="19"/>
    </row>
    <row r="68" spans="1:23" s="102" customFormat="1" ht="12.6" customHeight="1">
      <c r="A68" s="97"/>
      <c r="B68" s="103" t="s">
        <v>150</v>
      </c>
      <c r="C68" s="155" t="s">
        <v>12</v>
      </c>
      <c r="D68" s="156"/>
      <c r="E68" s="157" t="s">
        <v>103</v>
      </c>
      <c r="F68" s="158"/>
      <c r="G68" s="158"/>
      <c r="H68" s="158"/>
      <c r="I68" s="158"/>
      <c r="J68" s="159"/>
      <c r="K68" s="104" t="s">
        <v>104</v>
      </c>
      <c r="L68" s="160" t="s">
        <v>7</v>
      </c>
      <c r="M68" s="161"/>
      <c r="N68" s="98"/>
      <c r="O68" s="99">
        <v>2</v>
      </c>
      <c r="P68" s="100"/>
      <c r="Q68" s="101"/>
    </row>
    <row r="69" spans="1:23" ht="12.6" customHeight="1">
      <c r="A69" s="53"/>
      <c r="B69" s="28" t="s">
        <v>62</v>
      </c>
      <c r="C69" s="82" t="s">
        <v>10</v>
      </c>
      <c r="D69" s="83"/>
      <c r="E69" s="109" t="s">
        <v>135</v>
      </c>
      <c r="F69" s="110"/>
      <c r="G69" s="110"/>
      <c r="H69" s="110"/>
      <c r="I69" s="110"/>
      <c r="J69" s="111"/>
      <c r="K69" s="26" t="s">
        <v>136</v>
      </c>
      <c r="L69" s="145" t="s">
        <v>18</v>
      </c>
      <c r="M69" s="146"/>
      <c r="N69" s="22"/>
      <c r="O69" s="58"/>
      <c r="P69" s="30"/>
      <c r="Q69" s="19"/>
    </row>
    <row r="70" spans="1:23" ht="12.6" customHeight="1">
      <c r="A70" s="53">
        <v>45790</v>
      </c>
      <c r="B70" s="28"/>
      <c r="C70" s="124"/>
      <c r="D70" s="124"/>
      <c r="E70" s="122"/>
      <c r="F70" s="122"/>
      <c r="G70" s="122"/>
      <c r="H70" s="122"/>
      <c r="I70" s="122"/>
      <c r="J70" s="122"/>
      <c r="K70" s="26"/>
      <c r="L70" s="117"/>
      <c r="M70" s="117"/>
      <c r="N70" s="22"/>
      <c r="O70" s="58"/>
      <c r="P70" s="30"/>
      <c r="Q70" s="19"/>
    </row>
    <row r="71" spans="1:23" ht="11.4" customHeight="1">
      <c r="A71" s="53">
        <v>45797</v>
      </c>
      <c r="B71" s="28"/>
      <c r="C71" s="124"/>
      <c r="D71" s="124"/>
      <c r="E71" s="122"/>
      <c r="F71" s="122"/>
      <c r="G71" s="122"/>
      <c r="H71" s="122"/>
      <c r="I71" s="122"/>
      <c r="J71" s="122"/>
      <c r="K71" s="26"/>
      <c r="L71" s="117"/>
      <c r="M71" s="117"/>
      <c r="N71" s="22"/>
      <c r="O71" s="58"/>
      <c r="P71" s="30"/>
      <c r="Q71" s="19"/>
    </row>
    <row r="72" spans="1:23" ht="11.4" customHeight="1">
      <c r="A72" s="53">
        <v>45804</v>
      </c>
      <c r="B72" s="28"/>
      <c r="C72" s="124"/>
      <c r="D72" s="124"/>
      <c r="E72" s="122"/>
      <c r="F72" s="122"/>
      <c r="G72" s="122"/>
      <c r="H72" s="122"/>
      <c r="I72" s="122"/>
      <c r="J72" s="122"/>
      <c r="K72" s="26"/>
      <c r="L72" s="117"/>
      <c r="M72" s="117"/>
      <c r="N72" s="22"/>
      <c r="O72" s="58"/>
      <c r="P72" s="30"/>
      <c r="Q72" s="19"/>
      <c r="R72" s="12" t="s">
        <v>68</v>
      </c>
      <c r="W72" s="10"/>
    </row>
    <row r="73" spans="1:23" ht="13.35" customHeight="1">
      <c r="A73" s="53">
        <v>45811</v>
      </c>
      <c r="B73" s="28" t="s">
        <v>59</v>
      </c>
      <c r="C73" s="58" t="s">
        <v>16</v>
      </c>
      <c r="D73" s="58"/>
      <c r="E73" s="76"/>
      <c r="F73" s="78"/>
      <c r="G73" s="78"/>
      <c r="H73" s="78" t="s">
        <v>138</v>
      </c>
      <c r="I73" s="78"/>
      <c r="J73" s="77"/>
      <c r="K73" s="26" t="s">
        <v>137</v>
      </c>
      <c r="L73" s="130" t="s">
        <v>9</v>
      </c>
      <c r="M73" s="131"/>
      <c r="N73" s="22"/>
      <c r="O73" s="58"/>
      <c r="P73" s="30"/>
      <c r="Q73" s="19"/>
      <c r="R73" s="12"/>
      <c r="S73" s="10"/>
      <c r="T73" s="10"/>
      <c r="U73" s="10"/>
      <c r="V73" s="10"/>
    </row>
    <row r="74" spans="1:23" ht="13.35" customHeight="1">
      <c r="A74" s="53">
        <v>45818</v>
      </c>
      <c r="B74" s="128"/>
      <c r="C74" s="129"/>
      <c r="D74" s="129"/>
      <c r="E74" s="129"/>
      <c r="F74" s="129"/>
      <c r="G74" s="129"/>
      <c r="H74" s="129"/>
      <c r="I74" s="129"/>
      <c r="J74" s="129"/>
      <c r="K74" s="129"/>
      <c r="L74" s="129"/>
      <c r="M74" s="129"/>
      <c r="N74" s="22"/>
      <c r="O74" s="58"/>
      <c r="P74" s="30"/>
      <c r="Q74" s="19"/>
      <c r="R74" s="12"/>
      <c r="S74" s="10"/>
      <c r="T74" s="10"/>
      <c r="U74" s="10"/>
      <c r="V74" s="10"/>
    </row>
    <row r="75" spans="1:23" ht="13.35" customHeight="1">
      <c r="A75" s="53">
        <v>45825</v>
      </c>
      <c r="B75" s="28" t="s">
        <v>62</v>
      </c>
      <c r="C75" s="58" t="s">
        <v>12</v>
      </c>
      <c r="D75" s="58"/>
      <c r="E75" s="109" t="s">
        <v>118</v>
      </c>
      <c r="F75" s="110"/>
      <c r="G75" s="110"/>
      <c r="H75" s="110"/>
      <c r="I75" s="110"/>
      <c r="J75" s="111"/>
      <c r="K75" s="26" t="s">
        <v>140</v>
      </c>
      <c r="L75" s="112" t="s">
        <v>7</v>
      </c>
      <c r="M75" s="113"/>
      <c r="N75" s="22"/>
      <c r="O75" s="58"/>
      <c r="P75" s="30"/>
      <c r="Q75" s="19"/>
    </row>
    <row r="76" spans="1:23" ht="11.4" customHeight="1">
      <c r="A76" s="53">
        <v>45832</v>
      </c>
      <c r="B76" s="28"/>
      <c r="C76" s="58"/>
      <c r="D76" s="58"/>
      <c r="E76" s="109"/>
      <c r="F76" s="110"/>
      <c r="G76" s="110"/>
      <c r="H76" s="110"/>
      <c r="I76" s="110"/>
      <c r="J76" s="111"/>
      <c r="K76" s="26"/>
      <c r="L76" s="112"/>
      <c r="M76" s="113"/>
      <c r="N76" s="22"/>
      <c r="O76" s="58">
        <v>1</v>
      </c>
      <c r="P76" s="30"/>
      <c r="Q76" s="19"/>
    </row>
    <row r="77" spans="1:23" ht="15" customHeight="1">
      <c r="A77" s="53" t="s">
        <v>56</v>
      </c>
      <c r="B77" s="126" t="s">
        <v>55</v>
      </c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22"/>
      <c r="O77" s="58"/>
      <c r="P77" s="30"/>
      <c r="Q77" s="19"/>
    </row>
    <row r="78" spans="1:23" ht="12" customHeight="1">
      <c r="N78" s="29" t="s">
        <v>23</v>
      </c>
      <c r="O78" s="86">
        <f>SUM(O5:O77)</f>
        <v>20</v>
      </c>
      <c r="P78" s="34">
        <f>SUM(P5:P77)</f>
        <v>11</v>
      </c>
      <c r="Q78" s="19"/>
    </row>
    <row r="79" spans="1:23" ht="12.6" customHeight="1" thickBot="1">
      <c r="A79" s="13"/>
      <c r="B79" s="13"/>
      <c r="Q79" s="18"/>
    </row>
    <row r="80" spans="1:23" ht="15" thickBot="1">
      <c r="A80" s="13"/>
      <c r="B80" s="184" t="s">
        <v>102</v>
      </c>
      <c r="C80" s="184"/>
      <c r="D80" s="184"/>
      <c r="E80" s="184"/>
      <c r="F80" s="184"/>
      <c r="G80" s="184"/>
      <c r="H80" s="184"/>
      <c r="I80" s="184"/>
      <c r="J80" s="184"/>
      <c r="K80" s="184"/>
      <c r="L80" s="184"/>
      <c r="M80" s="184"/>
    </row>
    <row r="81" spans="1:2">
      <c r="A81" s="13"/>
      <c r="B81" s="13"/>
    </row>
  </sheetData>
  <mergeCells count="197">
    <mergeCell ref="B80:M80"/>
    <mergeCell ref="C62:D62"/>
    <mergeCell ref="E62:J62"/>
    <mergeCell ref="L62:M62"/>
    <mergeCell ref="E41:J41"/>
    <mergeCell ref="C46:D46"/>
    <mergeCell ref="E46:J46"/>
    <mergeCell ref="L47:M47"/>
    <mergeCell ref="L41:M41"/>
    <mergeCell ref="L45:M45"/>
    <mergeCell ref="L67:M67"/>
    <mergeCell ref="L50:M50"/>
    <mergeCell ref="L52:M52"/>
    <mergeCell ref="L54:M54"/>
    <mergeCell ref="L65:M65"/>
    <mergeCell ref="L56:M56"/>
    <mergeCell ref="L58:M58"/>
    <mergeCell ref="L43:M43"/>
    <mergeCell ref="L71:M71"/>
    <mergeCell ref="L60:M60"/>
    <mergeCell ref="L61:M61"/>
    <mergeCell ref="E61:J61"/>
    <mergeCell ref="C60:D60"/>
    <mergeCell ref="E60:J60"/>
    <mergeCell ref="A1:P1"/>
    <mergeCell ref="E6:J6"/>
    <mergeCell ref="E7:J7"/>
    <mergeCell ref="E9:J9"/>
    <mergeCell ref="K11:K12"/>
    <mergeCell ref="L5:M5"/>
    <mergeCell ref="L2:M2"/>
    <mergeCell ref="C2:D2"/>
    <mergeCell ref="E2:J2"/>
    <mergeCell ref="C6:D6"/>
    <mergeCell ref="C7:D7"/>
    <mergeCell ref="C9:D9"/>
    <mergeCell ref="C11:D11"/>
    <mergeCell ref="C12:D12"/>
    <mergeCell ref="C10:D10"/>
    <mergeCell ref="B3:M3"/>
    <mergeCell ref="L11:M12"/>
    <mergeCell ref="L7:M7"/>
    <mergeCell ref="L9:M9"/>
    <mergeCell ref="L10:M10"/>
    <mergeCell ref="E10:J10"/>
    <mergeCell ref="E8:J8"/>
    <mergeCell ref="L8:M8"/>
    <mergeCell ref="C8:D8"/>
    <mergeCell ref="R2:T2"/>
    <mergeCell ref="R5:T5"/>
    <mergeCell ref="R9:T9"/>
    <mergeCell ref="R11:T11"/>
    <mergeCell ref="R12:T12"/>
    <mergeCell ref="R13:T13"/>
    <mergeCell ref="R6:T6"/>
    <mergeCell ref="L23:M23"/>
    <mergeCell ref="E26:J26"/>
    <mergeCell ref="L26:M26"/>
    <mergeCell ref="E21:J21"/>
    <mergeCell ref="E22:J22"/>
    <mergeCell ref="L21:M21"/>
    <mergeCell ref="L22:M22"/>
    <mergeCell ref="N11:N12"/>
    <mergeCell ref="R14:T14"/>
    <mergeCell ref="L17:M17"/>
    <mergeCell ref="E17:J17"/>
    <mergeCell ref="E24:J24"/>
    <mergeCell ref="E19:J19"/>
    <mergeCell ref="E20:J20"/>
    <mergeCell ref="E23:J23"/>
    <mergeCell ref="E69:J69"/>
    <mergeCell ref="E44:J44"/>
    <mergeCell ref="A55:A56"/>
    <mergeCell ref="L44:M44"/>
    <mergeCell ref="E50:J50"/>
    <mergeCell ref="E52:J52"/>
    <mergeCell ref="E54:J54"/>
    <mergeCell ref="L59:M59"/>
    <mergeCell ref="E45:J45"/>
    <mergeCell ref="E47:J47"/>
    <mergeCell ref="C68:D68"/>
    <mergeCell ref="E68:J68"/>
    <mergeCell ref="C47:D47"/>
    <mergeCell ref="C44:D44"/>
    <mergeCell ref="C45:D45"/>
    <mergeCell ref="E51:J51"/>
    <mergeCell ref="L46:M46"/>
    <mergeCell ref="A63:M63"/>
    <mergeCell ref="C53:D53"/>
    <mergeCell ref="E53:J53"/>
    <mergeCell ref="L53:M53"/>
    <mergeCell ref="E66:J66"/>
    <mergeCell ref="L69:M69"/>
    <mergeCell ref="L68:M68"/>
    <mergeCell ref="L40:M40"/>
    <mergeCell ref="E30:J30"/>
    <mergeCell ref="C43:D43"/>
    <mergeCell ref="E43:J43"/>
    <mergeCell ref="C31:D31"/>
    <mergeCell ref="E27:J27"/>
    <mergeCell ref="C32:D32"/>
    <mergeCell ref="E32:J32"/>
    <mergeCell ref="C33:D33"/>
    <mergeCell ref="C34:D34"/>
    <mergeCell ref="E33:J33"/>
    <mergeCell ref="E34:J34"/>
    <mergeCell ref="E40:J40"/>
    <mergeCell ref="C40:D40"/>
    <mergeCell ref="A35:M35"/>
    <mergeCell ref="L33:M33"/>
    <mergeCell ref="L34:M34"/>
    <mergeCell ref="L37:M37"/>
    <mergeCell ref="L39:M39"/>
    <mergeCell ref="L32:M32"/>
    <mergeCell ref="E28:J28"/>
    <mergeCell ref="E29:J29"/>
    <mergeCell ref="C28:D28"/>
    <mergeCell ref="C29:D29"/>
    <mergeCell ref="C20:D20"/>
    <mergeCell ref="L19:M19"/>
    <mergeCell ref="L20:M20"/>
    <mergeCell ref="E18:J18"/>
    <mergeCell ref="L18:M18"/>
    <mergeCell ref="C37:D37"/>
    <mergeCell ref="C39:D39"/>
    <mergeCell ref="L31:M31"/>
    <mergeCell ref="E37:J37"/>
    <mergeCell ref="E39:J39"/>
    <mergeCell ref="L24:M24"/>
    <mergeCell ref="L28:M28"/>
    <mergeCell ref="L29:M29"/>
    <mergeCell ref="L30:M30"/>
    <mergeCell ref="C24:D24"/>
    <mergeCell ref="E31:J31"/>
    <mergeCell ref="L27:M27"/>
    <mergeCell ref="C38:D38"/>
    <mergeCell ref="E38:J38"/>
    <mergeCell ref="L38:M38"/>
    <mergeCell ref="E25:J25"/>
    <mergeCell ref="L25:M25"/>
    <mergeCell ref="V4:V7"/>
    <mergeCell ref="R7:T7"/>
    <mergeCell ref="B14:M14"/>
    <mergeCell ref="E11:J11"/>
    <mergeCell ref="E12:J12"/>
    <mergeCell ref="B4:M4"/>
    <mergeCell ref="C19:D19"/>
    <mergeCell ref="A13:M13"/>
    <mergeCell ref="C17:D17"/>
    <mergeCell ref="B77:M77"/>
    <mergeCell ref="C15:D15"/>
    <mergeCell ref="E15:J15"/>
    <mergeCell ref="L15:M15"/>
    <mergeCell ref="B64:M64"/>
    <mergeCell ref="B36:M36"/>
    <mergeCell ref="B49:M49"/>
    <mergeCell ref="B74:M74"/>
    <mergeCell ref="C72:D72"/>
    <mergeCell ref="E72:J72"/>
    <mergeCell ref="C27:D27"/>
    <mergeCell ref="L72:M72"/>
    <mergeCell ref="C59:D59"/>
    <mergeCell ref="E59:J59"/>
    <mergeCell ref="L73:M73"/>
    <mergeCell ref="E58:J58"/>
    <mergeCell ref="E56:J56"/>
    <mergeCell ref="C58:D58"/>
    <mergeCell ref="E71:J71"/>
    <mergeCell ref="C70:D70"/>
    <mergeCell ref="E42:J42"/>
    <mergeCell ref="L42:M42"/>
    <mergeCell ref="L70:M70"/>
    <mergeCell ref="C71:D71"/>
    <mergeCell ref="E76:J76"/>
    <mergeCell ref="L76:M76"/>
    <mergeCell ref="R20:S20"/>
    <mergeCell ref="R4:T4"/>
    <mergeCell ref="L51:M51"/>
    <mergeCell ref="E55:J55"/>
    <mergeCell ref="C55:D55"/>
    <mergeCell ref="L55:M55"/>
    <mergeCell ref="C57:D57"/>
    <mergeCell ref="E57:J57"/>
    <mergeCell ref="L57:M57"/>
    <mergeCell ref="A48:M48"/>
    <mergeCell ref="C50:D50"/>
    <mergeCell ref="C52:D52"/>
    <mergeCell ref="C51:D51"/>
    <mergeCell ref="C54:D54"/>
    <mergeCell ref="C56:D56"/>
    <mergeCell ref="E67:J67"/>
    <mergeCell ref="E70:J70"/>
    <mergeCell ref="C65:D65"/>
    <mergeCell ref="C67:D67"/>
    <mergeCell ref="E65:J65"/>
    <mergeCell ref="E75:J75"/>
    <mergeCell ref="L75:M75"/>
  </mergeCells>
  <phoneticPr fontId="2" type="noConversion"/>
  <pageMargins left="0.11811023622047245" right="0.11811023622047245" top="0.15748031496062992" bottom="0.15748031496062992" header="0.11811023622047245" footer="0.11811023622047245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15A4A98-3D1E-45EB-B053-8F49ED3D464D}">
          <x14:formula1>
            <xm:f>Niveau!$A$2:$A$5</xm:f>
          </x14:formula1>
          <xm:sqref>L5 L7:L11 L37:L47 L65:L76 L50:L62 R20:R26 L15:L34</xm:sqref>
        </x14:dataValidation>
        <x14:dataValidation type="list" allowBlank="1" showInputMessage="1" showErrorMessage="1" xr:uid="{39EC44F7-0DF5-4D66-9F7D-253D2DAAB6CB}">
          <x14:formula1>
            <xm:f>Activités!$A$2:$A$35</xm:f>
          </x14:formula1>
          <xm:sqref>B14 B36 C37:C47 C6:C12 C65:C76 C50:C62 C15:C34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69F57-0190-401F-BB2C-4C1D3C90AA65}">
  <dimension ref="A1:A5"/>
  <sheetViews>
    <sheetView workbookViewId="0">
      <selection activeCell="A2" sqref="A2"/>
    </sheetView>
  </sheetViews>
  <sheetFormatPr baseColWidth="10" defaultColWidth="11.44140625" defaultRowHeight="14.4"/>
  <sheetData>
    <row r="1" spans="1:1">
      <c r="A1" t="s">
        <v>24</v>
      </c>
    </row>
    <row r="2" spans="1:1">
      <c r="A2" t="s">
        <v>7</v>
      </c>
    </row>
    <row r="3" spans="1:1">
      <c r="A3" t="s">
        <v>43</v>
      </c>
    </row>
    <row r="4" spans="1:1">
      <c r="A4" t="s">
        <v>9</v>
      </c>
    </row>
    <row r="5" spans="1:1">
      <c r="A5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B94BA-1F4F-47CA-80BD-B9F303DB60F0}">
  <dimension ref="A1:A35"/>
  <sheetViews>
    <sheetView topLeftCell="A7" workbookViewId="0">
      <selection activeCell="A31" sqref="A31"/>
    </sheetView>
  </sheetViews>
  <sheetFormatPr baseColWidth="10" defaultColWidth="11.44140625" defaultRowHeight="14.4"/>
  <sheetData>
    <row r="1" spans="1:1">
      <c r="A1" t="s">
        <v>25</v>
      </c>
    </row>
    <row r="2" spans="1:1">
      <c r="A2" s="1" t="s">
        <v>12</v>
      </c>
    </row>
    <row r="3" spans="1:1">
      <c r="A3" s="1" t="s">
        <v>26</v>
      </c>
    </row>
    <row r="4" spans="1:1">
      <c r="A4" s="1" t="s">
        <v>14</v>
      </c>
    </row>
    <row r="5" spans="1:1">
      <c r="A5" s="1" t="s">
        <v>20</v>
      </c>
    </row>
    <row r="6" spans="1:1">
      <c r="A6" s="1" t="s">
        <v>27</v>
      </c>
    </row>
    <row r="7" spans="1:1">
      <c r="A7" s="1" t="s">
        <v>28</v>
      </c>
    </row>
    <row r="8" spans="1:1">
      <c r="A8" s="1" t="s">
        <v>21</v>
      </c>
    </row>
    <row r="9" spans="1:1">
      <c r="A9" s="1" t="s">
        <v>29</v>
      </c>
    </row>
    <row r="10" spans="1:1">
      <c r="A10" s="2" t="s">
        <v>30</v>
      </c>
    </row>
    <row r="11" spans="1:1">
      <c r="A11" s="2" t="s">
        <v>10</v>
      </c>
    </row>
    <row r="12" spans="1:1">
      <c r="A12" s="2" t="s">
        <v>15</v>
      </c>
    </row>
    <row r="13" spans="1:1">
      <c r="A13" s="7" t="s">
        <v>22</v>
      </c>
    </row>
    <row r="14" spans="1:1">
      <c r="A14" s="7" t="s">
        <v>31</v>
      </c>
    </row>
    <row r="15" spans="1:1">
      <c r="A15" s="7" t="s">
        <v>19</v>
      </c>
    </row>
    <row r="16" spans="1:1">
      <c r="A16" s="7" t="s">
        <v>32</v>
      </c>
    </row>
    <row r="17" spans="1:1">
      <c r="A17" s="6" t="s">
        <v>33</v>
      </c>
    </row>
    <row r="18" spans="1:1">
      <c r="A18" s="6" t="s">
        <v>34</v>
      </c>
    </row>
    <row r="19" spans="1:1">
      <c r="A19" s="6" t="s">
        <v>16</v>
      </c>
    </row>
    <row r="20" spans="1:1">
      <c r="A20" s="3" t="s">
        <v>35</v>
      </c>
    </row>
    <row r="21" spans="1:1">
      <c r="A21" s="3" t="s">
        <v>36</v>
      </c>
    </row>
    <row r="22" spans="1:1">
      <c r="A22" s="3" t="s">
        <v>37</v>
      </c>
    </row>
    <row r="23" spans="1:1">
      <c r="A23" s="9" t="s">
        <v>38</v>
      </c>
    </row>
    <row r="24" spans="1:1">
      <c r="A24" s="9" t="s">
        <v>11</v>
      </c>
    </row>
    <row r="25" spans="1:1">
      <c r="A25" s="9" t="s">
        <v>39</v>
      </c>
    </row>
    <row r="26" spans="1:1">
      <c r="A26" s="5" t="s">
        <v>40</v>
      </c>
    </row>
    <row r="27" spans="1:1">
      <c r="A27" s="8" t="s">
        <v>17</v>
      </c>
    </row>
    <row r="28" spans="1:1">
      <c r="A28" s="8" t="s">
        <v>41</v>
      </c>
    </row>
    <row r="29" spans="1:1">
      <c r="A29" s="8" t="s">
        <v>8</v>
      </c>
    </row>
    <row r="30" spans="1:1">
      <c r="A30" s="8" t="s">
        <v>66</v>
      </c>
    </row>
    <row r="31" spans="1:1">
      <c r="A31" s="8" t="s">
        <v>13</v>
      </c>
    </row>
    <row r="32" spans="1:1">
      <c r="A32" s="8" t="s">
        <v>65</v>
      </c>
    </row>
    <row r="33" spans="1:1">
      <c r="A33" s="8" t="s">
        <v>60</v>
      </c>
    </row>
    <row r="34" spans="1:1">
      <c r="A34" s="8" t="s">
        <v>61</v>
      </c>
    </row>
    <row r="35" spans="1:1">
      <c r="A35" s="4" t="s">
        <v>42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9D756B571057499486CCFDBF0F07B8" ma:contentTypeVersion="15" ma:contentTypeDescription="Crée un document." ma:contentTypeScope="" ma:versionID="bf48730f5550ced10aa1ce6c2fbff90c">
  <xsd:schema xmlns:xsd="http://www.w3.org/2001/XMLSchema" xmlns:xs="http://www.w3.org/2001/XMLSchema" xmlns:p="http://schemas.microsoft.com/office/2006/metadata/properties" xmlns:ns2="bb154f95-7364-41b3-bd53-ae19db9c3295" xmlns:ns3="2a8db403-a186-4882-b204-0f5edbc170da" targetNamespace="http://schemas.microsoft.com/office/2006/metadata/properties" ma:root="true" ma:fieldsID="6a21621db4e7b7e4f7eb569151073874" ns2:_="" ns3:_="">
    <xsd:import namespace="bb154f95-7364-41b3-bd53-ae19db9c3295"/>
    <xsd:import namespace="2a8db403-a186-4882-b204-0f5edbc170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154f95-7364-41b3-bd53-ae19db9c32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84c1fd5e-e8b2-40b4-9456-78e58c5a8b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8db403-a186-4882-b204-0f5edbc170d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4d1c0a-28e2-434c-bc2e-4e61050ee0bc}" ma:internalName="TaxCatchAll" ma:showField="CatchAllData" ma:web="2a8db403-a186-4882-b204-0f5edbc170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a8db403-a186-4882-b204-0f5edbc170da" xsi:nil="true"/>
    <lcf76f155ced4ddcb4097134ff3c332f xmlns="bb154f95-7364-41b3-bd53-ae19db9c329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9526557-E665-413A-9442-85C86BA2A3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154f95-7364-41b3-bd53-ae19db9c3295"/>
    <ds:schemaRef ds:uri="2a8db403-a186-4882-b204-0f5edbc170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2E140E-FD56-4364-86B8-0F235C171F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43F988-AF0B-414A-899A-B58C5F0725E4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2a8db403-a186-4882-b204-0f5edbc170da"/>
    <ds:schemaRef ds:uri="http://purl.org/dc/elements/1.1/"/>
    <ds:schemaRef ds:uri="http://purl.org/dc/terms/"/>
    <ds:schemaRef ds:uri="bb154f95-7364-41b3-bd53-ae19db9c3295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Niveau</vt:lpstr>
      <vt:lpstr>Activités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Lola FERRIE</dc:creator>
  <cp:keywords/>
  <dc:description/>
  <cp:lastModifiedBy>Anne Larrouy</cp:lastModifiedBy>
  <cp:revision/>
  <cp:lastPrinted>2025-09-16T08:04:19Z</cp:lastPrinted>
  <dcterms:created xsi:type="dcterms:W3CDTF">2024-06-17T07:09:29Z</dcterms:created>
  <dcterms:modified xsi:type="dcterms:W3CDTF">2025-09-18T09:29:32Z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0x010100E19D756B571057499486CCFDBF0F07B8</vt:lpwstr>
  </property>
  <property fmtid="{D5CDD505-2E9C-101B-9397-08002B2CF9AE}" pid="3" name="MediaServiceImageTags">
    <vt:lpwstr/>
  </property>
</Properties>
</file>